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Spezokontoj" sheetId="1" r:id="rId1"/>
    <sheet name="Bilanco" sheetId="2" r:id="rId2"/>
  </sheets>
  <externalReferences>
    <externalReference r:id="rId5"/>
  </externalReferences>
  <definedNames/>
  <calcPr fullCalcOnLoad="1"/>
</workbook>
</file>

<file path=xl/sharedStrings.xml><?xml version="1.0" encoding="utf-8"?>
<sst xmlns="http://schemas.openxmlformats.org/spreadsheetml/2006/main" count="126" uniqueCount="119">
  <si>
    <t>SPEZOKONTOJ – SAT 2021</t>
  </si>
  <si>
    <t>Kostoj</t>
  </si>
  <si>
    <t>Rimedoj</t>
  </si>
  <si>
    <t>Variado de stoko</t>
  </si>
  <si>
    <t>Abonoj</t>
  </si>
  <si>
    <t>Elektro</t>
  </si>
  <si>
    <t xml:space="preserve">Vendo de varoj </t>
  </si>
  <si>
    <t>Aĉeto de varo</t>
  </si>
  <si>
    <t>Stokita produktaĵo</t>
  </si>
  <si>
    <t>Oficeja Provizaĵo</t>
  </si>
  <si>
    <t>Membrokotizoj</t>
  </si>
  <si>
    <t>Kunproprietaj elspezoj</t>
  </si>
  <si>
    <t>Antaŭaj kotizoj</t>
  </si>
  <si>
    <t>Bontenado sidejo</t>
  </si>
  <si>
    <t>Asekuro</t>
  </si>
  <si>
    <t>Provizaj reprenoj</t>
  </si>
  <si>
    <t>Presokosto</t>
  </si>
  <si>
    <t>Interezoj</t>
  </si>
  <si>
    <t>Diversaĵoj</t>
  </si>
  <si>
    <t>Ekcepta enspezo</t>
  </si>
  <si>
    <t>Sendokostoj de Revuoj</t>
  </si>
  <si>
    <t>Vojaĝoj</t>
  </si>
  <si>
    <t>Poŝto-telefono</t>
  </si>
  <si>
    <t>Honorarioj</t>
  </si>
  <si>
    <t>Financaĵoj</t>
  </si>
  <si>
    <t>Impostoj kaj taksoj</t>
  </si>
  <si>
    <t>Esceptaj sargoj pri administradaj operacioj</t>
  </si>
  <si>
    <t>Donacoj</t>
  </si>
  <si>
    <t>Amortizoj</t>
  </si>
  <si>
    <t>Sumo</t>
  </si>
  <si>
    <r>
      <rPr>
        <b/>
        <sz val="12"/>
        <rFont val="Times New Roman"/>
        <family val="1"/>
      </rPr>
      <t>Rezulto (</t>
    </r>
    <r>
      <rPr>
        <b/>
        <sz val="8"/>
        <color indexed="8"/>
        <rFont val="Helvetica Neue"/>
        <family val="0"/>
      </rPr>
      <t>pozitiva</t>
    </r>
    <r>
      <rPr>
        <b/>
        <sz val="10"/>
        <color indexed="8"/>
        <rFont val="Helvetica Neue"/>
        <family val="0"/>
      </rPr>
      <t>)</t>
    </r>
  </si>
  <si>
    <r>
      <rPr>
        <b/>
        <sz val="12"/>
        <rFont val="Times New Roman"/>
        <family val="1"/>
      </rPr>
      <t>Rezulto (</t>
    </r>
    <r>
      <rPr>
        <b/>
        <sz val="8"/>
        <color indexed="8"/>
        <rFont val="Helvetica Neue"/>
        <family val="0"/>
      </rPr>
      <t>negativa</t>
    </r>
    <r>
      <rPr>
        <b/>
        <sz val="10"/>
        <color indexed="8"/>
        <rFont val="Helvetica Neue"/>
        <family val="0"/>
      </rPr>
      <t>)</t>
    </r>
  </si>
  <si>
    <t>Entute</t>
  </si>
  <si>
    <t>KLARIGOJ</t>
  </si>
  <si>
    <t>En la kolumno kostoj :</t>
  </si>
  <si>
    <r>
      <rPr>
        <b/>
        <sz val="9"/>
        <rFont val="Times New Roman"/>
        <family val="1"/>
      </rPr>
      <t>Rezulto negativa : - 7 590,65 €</t>
    </r>
    <r>
      <rPr>
        <sz val="9"/>
        <rFont val="Times New Roman"/>
        <family val="1"/>
      </rPr>
      <t>, pro diferenco inter rimedoj kaj  kostoj.</t>
    </r>
  </si>
  <si>
    <r>
      <rPr>
        <b/>
        <sz val="9"/>
        <rFont val="Times New Roman"/>
        <family val="1"/>
      </rPr>
      <t xml:space="preserve">Variado de stoko : 5 809,96 €, </t>
    </r>
    <r>
      <rPr>
        <sz val="9"/>
        <rFont val="Times New Roman"/>
        <family val="1"/>
      </rPr>
      <t>SAT vendis 253 PIV.</t>
    </r>
  </si>
  <si>
    <r>
      <rPr>
        <b/>
        <sz val="9"/>
        <rFont val="Times New Roman"/>
        <family val="1"/>
      </rPr>
      <t xml:space="preserve">Elektro : 151,15 € en 2021. </t>
    </r>
    <r>
      <rPr>
        <sz val="9"/>
        <rFont val="Times New Roman"/>
        <family val="1"/>
      </rPr>
      <t xml:space="preserve">Ni ŝanĝis elektro-provizanton en 2020. La tarifo de la  elektro estas pli kosta ol la eksa provizanto (nacia kompanio). Sed ni pagis malpli ĉar ni ŝanĝis la potencon de la kalkulilo. </t>
    </r>
  </si>
  <si>
    <r>
      <rPr>
        <b/>
        <sz val="9"/>
        <rFont val="Times New Roman"/>
        <family val="1"/>
      </rPr>
      <t>Oficeja Provizaĵo : 0,00 €, SAT aĉetis</t>
    </r>
    <r>
      <rPr>
        <sz val="9"/>
        <rFont val="Times New Roman"/>
        <family val="1"/>
      </rPr>
      <t xml:space="preserve"> nek paperon kaj nek inkon en 2021.</t>
    </r>
  </si>
  <si>
    <r>
      <rPr>
        <b/>
        <sz val="9"/>
        <rFont val="Times New Roman"/>
        <family val="1"/>
      </rPr>
      <t xml:space="preserve">Bontenado sidejo - Ekcepta enspezo : </t>
    </r>
    <r>
      <rPr>
        <sz val="9"/>
        <rFont val="Times New Roman"/>
        <family val="1"/>
      </rPr>
      <t xml:space="preserve">kompensiĝis ĉar la riparado de la sidejo (sekve likvo de akvo) kostis </t>
    </r>
    <r>
      <rPr>
        <b/>
        <sz val="9"/>
        <rFont val="Times New Roman"/>
        <family val="1"/>
      </rPr>
      <t>2 200 €.</t>
    </r>
    <r>
      <rPr>
        <sz val="9"/>
        <rFont val="Times New Roman"/>
        <family val="1"/>
      </rPr>
      <t xml:space="preserve"> La asekuro repagis al SAT la tutan koston </t>
    </r>
    <r>
      <rPr>
        <b/>
        <sz val="9"/>
        <rFont val="Times New Roman"/>
        <family val="1"/>
      </rPr>
      <t>2 200 €.</t>
    </r>
  </si>
  <si>
    <t>Presokosto de revuoj (10 089,86 € ) kaj Sendokostoj de revuoj (10 021,87 €) :</t>
  </si>
  <si>
    <t xml:space="preserve">Pro malapero de la presisto kaj priaj malfacilaĵoj, fare de la poŝto, por  sendi la gazetojn kiuj estis pretaj, en 2020 estis malpli da elspezoj en presado kaj sendo kompare la antauajn jarojn. </t>
  </si>
  <si>
    <t>Tio efikas sur la rezulto de la sekvanta jaro 2021, kiu jam estas negativa pro malfruo de alveno de kotizoj.</t>
  </si>
  <si>
    <t>Pro tio en la kontoj de 2021, ni provize registris la ŝuldojn pri  normalaj presadoj kaj sendoj, kiel kontadaj kaj fiskaj reguloj ebligas. se ni ne tion farus tio aperigus profiton kiu estas taksebla.</t>
  </si>
  <si>
    <t>Nova presisto estis trovita kies prezo estas iom malpli alta.</t>
  </si>
  <si>
    <t xml:space="preserve">Normala printado : 6 Suloj + 1 SR </t>
  </si>
  <si>
    <t>Normala sendo :   5 suloj   + 1 sulo kun 1 SR*</t>
  </si>
  <si>
    <t>2019: 5 revuoj presitaj (1 Sulo 2018, 4 Suloj 2019)                            5 sendoj*</t>
  </si>
  <si>
    <t>2020: 7 revuoj presitaj (2 Suloj 2019, 4 Suloj 2020, 1 SR 2019)         6 sendoj*</t>
  </si>
  <si>
    <t>2021: 5 revuoj presitaj (2 Suloj 2020, 1 SR 2020, 3 Suloj 2021)         3 sendoj*</t>
  </si>
  <si>
    <t>2022: 3 revuoj presitaj (2 Suloj 2021, 1 SR 2021),                              2 sendoj* </t>
  </si>
  <si>
    <t>restas presotaj por 2021 :  1 sulo                             sendotaj : por 2021 : 1 sulo</t>
  </si>
  <si>
    <t>restas presotaj por 2022 :  6 suloj + 1 SR                 sendotaj : 5 sulo kaj 1sulo  kun SR</t>
  </si>
  <si>
    <t>Vojaĝoj : En 2021 nenio, kiel en 2019.</t>
  </si>
  <si>
    <r>
      <rPr>
        <b/>
        <sz val="9"/>
        <rFont val="Times New Roman"/>
        <family val="1"/>
      </rPr>
      <t>Poŝto-telefono : 108,12 €</t>
    </r>
    <r>
      <rPr>
        <sz val="9"/>
        <rFont val="Times New Roman"/>
        <family val="1"/>
      </rPr>
      <t>,  iom malpli ol en 2020 pro retejo kaj diversaj leteroj.</t>
    </r>
  </si>
  <si>
    <r>
      <rPr>
        <b/>
        <sz val="9"/>
        <rFont val="Times New Roman"/>
        <family val="1"/>
      </rPr>
      <t xml:space="preserve">Financaĵoj : 190,14 €, </t>
    </r>
    <r>
      <rPr>
        <sz val="9"/>
        <rFont val="Times New Roman"/>
        <family val="1"/>
      </rPr>
      <t>banka administrado + Paypal deprenoj.</t>
    </r>
  </si>
  <si>
    <t>Paypal estas tre praktika sed en la tiel nomata SEPA-areo (Eŭropa Pag-Areo) preferinde uzi la bankon pro la kostoj al SAT.</t>
  </si>
  <si>
    <r>
      <rPr>
        <b/>
        <sz val="9"/>
        <rFont val="Times New Roman"/>
        <family val="1"/>
      </rPr>
      <t>Impostoj kaj taksoj : 127,00 €</t>
    </r>
    <r>
      <rPr>
        <sz val="9"/>
        <rFont val="Times New Roman"/>
        <family val="1"/>
      </rPr>
      <t>, takso kiel proprietulo, en 2020 SAT pagis 114 € takso kiel proprietulo + takso kiel okupanto de la lokoj por asocio 96,00 €.</t>
    </r>
  </si>
  <si>
    <t>En la kolumno rimedoj :</t>
  </si>
  <si>
    <r>
      <rPr>
        <b/>
        <sz val="9"/>
        <rFont val="Times New Roman"/>
        <family val="1"/>
      </rPr>
      <t>Vendo de varoj :   8 962,00 €</t>
    </r>
    <r>
      <rPr>
        <sz val="9"/>
        <rFont val="Times New Roman"/>
        <family val="1"/>
      </rPr>
      <t>, 253 novaj PIV 2020, en 2020 : 150 PIV, 6 217,75 €.</t>
    </r>
  </si>
  <si>
    <r>
      <rPr>
        <b/>
        <sz val="9"/>
        <rFont val="Times New Roman"/>
        <family val="1"/>
      </rPr>
      <t xml:space="preserve">Membrokotizoj : 1 2851,95 € en 2021. </t>
    </r>
    <r>
      <rPr>
        <sz val="9"/>
        <rFont val="Times New Roman"/>
        <family val="1"/>
      </rPr>
      <t>La membraro malkreskis de 26 membroj kaj sufiĉe multaj membroj pagis tre malfrue la kotizojn.</t>
    </r>
  </si>
  <si>
    <r>
      <rPr>
        <b/>
        <sz val="9"/>
        <rFont val="Times New Roman"/>
        <family val="1"/>
      </rPr>
      <t xml:space="preserve">Interezoj : </t>
    </r>
    <r>
      <rPr>
        <b/>
        <sz val="9"/>
        <color indexed="8"/>
        <rFont val="Times New Roman"/>
        <family val="1"/>
      </rPr>
      <t>190,32</t>
    </r>
    <r>
      <rPr>
        <b/>
        <sz val="9"/>
        <rFont val="Times New Roman"/>
        <family val="1"/>
      </rPr>
      <t xml:space="preserve"> €</t>
    </r>
    <r>
      <rPr>
        <sz val="9"/>
        <rFont val="Times New Roman"/>
        <family val="1"/>
      </rPr>
      <t>, NEF Ŝparkaso kaj NEF Deponoj.</t>
    </r>
  </si>
  <si>
    <r>
      <rPr>
        <b/>
        <sz val="9"/>
        <rFont val="Times New Roman"/>
        <family val="1"/>
      </rPr>
      <t>Provizaj reprenoj : en 2020, 9 588,89 €</t>
    </r>
    <r>
      <rPr>
        <sz val="9"/>
        <rFont val="Times New Roman"/>
        <family val="1"/>
      </rPr>
      <t>, tiu sumo venas de la konto fonduso PIV kiu entenas donacojn ne takseblaj.</t>
    </r>
  </si>
  <si>
    <r>
      <rPr>
        <b/>
        <sz val="9"/>
        <rFont val="Times New Roman"/>
        <family val="1"/>
      </rPr>
      <t>Ekcepta enspezo : en 2020, 2 240,44 €,</t>
    </r>
    <r>
      <rPr>
        <sz val="9"/>
        <rFont val="Times New Roman"/>
        <family val="1"/>
      </rPr>
      <t xml:space="preserve"> kiu estas repagita de asekuro vidu pasivon ekcepta enspezo kaj 40,44 € repago de elektro-provizanto,</t>
    </r>
  </si>
  <si>
    <t>La LEAoj kaj membroj povas peti subvencion al SAT por efektivigi siajn agadprojektojn.</t>
  </si>
  <si>
    <t>Ankaù la  LEA Komitato havas 1012,12 € en sia konto por agadi.</t>
  </si>
  <si>
    <t>Ekzemple : presado de flugfolioj.</t>
  </si>
  <si>
    <t xml:space="preserve">HENRY Bruno (34987)  SAT-Kasisto </t>
  </si>
  <si>
    <t>En Fameck, Francio 2022/07/22</t>
  </si>
  <si>
    <t>BILANCO – SAT 2021</t>
  </si>
  <si>
    <t>Aktivo</t>
  </si>
  <si>
    <t>Pasivo</t>
  </si>
  <si>
    <t>bruta</t>
  </si>
  <si>
    <t>amort./prov.</t>
  </si>
  <si>
    <t>neta</t>
  </si>
  <si>
    <t>Asocia sidejo</t>
  </si>
  <si>
    <t>Asocia Kapitalo</t>
  </si>
  <si>
    <t>Mebloj, komputiloj</t>
  </si>
  <si>
    <t>Rezulto</t>
  </si>
  <si>
    <t>Sociaj kapitaleroj</t>
  </si>
  <si>
    <t>Longdaŭraj pruntoj</t>
  </si>
  <si>
    <t>Kulturdomo de Esperanto</t>
  </si>
  <si>
    <t>Nemovigeblaĵoj</t>
  </si>
  <si>
    <t>Fonduso Solidarkaso</t>
  </si>
  <si>
    <t>Librostoko</t>
  </si>
  <si>
    <t>Fonduso Kongresontoj</t>
  </si>
  <si>
    <t>Perantoj</t>
  </si>
  <si>
    <t>Fonduso Oficeja Materialo</t>
  </si>
  <si>
    <t>Vendo de PIV</t>
  </si>
  <si>
    <t>Enspezo ricevota</t>
  </si>
  <si>
    <t>Fonduso PIV</t>
  </si>
  <si>
    <t>Poŝta banko</t>
  </si>
  <si>
    <t>Fonduso Adresaro</t>
  </si>
  <si>
    <t>La NEF deponoj</t>
  </si>
  <si>
    <t>Fonduso Monrezervo</t>
  </si>
  <si>
    <t>La NEF ŝparkaso</t>
  </si>
  <si>
    <t>Fondusoj (Sumo)</t>
  </si>
  <si>
    <t>UEA</t>
  </si>
  <si>
    <t>Paypal</t>
  </si>
  <si>
    <t>Deponoj (fakoj, membroj)</t>
  </si>
  <si>
    <t>Disponebla mono</t>
  </si>
  <si>
    <t>Pagotaj ŝarĝoj Sulo+SR</t>
  </si>
  <si>
    <t>En la kolumno aktivo :</t>
  </si>
  <si>
    <r>
      <rPr>
        <b/>
        <sz val="9"/>
        <rFont val="Times New Roman"/>
        <family val="1"/>
      </rPr>
      <t>Librostoko : 6 393,96 €</t>
    </r>
    <r>
      <rPr>
        <sz val="9"/>
        <rFont val="Times New Roman"/>
        <family val="1"/>
      </rPr>
      <t>, la stoko malskrekis ĉar SAT vendis 253 novajn PIV 2020.</t>
    </r>
  </si>
  <si>
    <r>
      <rPr>
        <b/>
        <sz val="9"/>
        <rFont val="Times New Roman"/>
        <family val="1"/>
      </rPr>
      <t xml:space="preserve">Perantoj : 444,78 €, </t>
    </r>
    <r>
      <rPr>
        <sz val="9"/>
        <rFont val="Times New Roman"/>
        <family val="1"/>
      </rPr>
      <t>ŝuldo de brita peranto, kotizoj enkasigitaj en 2022.</t>
    </r>
  </si>
  <si>
    <t>En la kolumno pasivo :</t>
  </si>
  <si>
    <r>
      <rPr>
        <b/>
        <sz val="9"/>
        <rFont val="Times New Roman"/>
        <family val="1"/>
      </rPr>
      <t>Asocia Kapitalo : 48 153,86 €</t>
    </r>
    <r>
      <rPr>
        <sz val="9"/>
        <rFont val="Times New Roman"/>
        <family val="1"/>
      </rPr>
      <t>, entenas la profiton de 2020.</t>
    </r>
  </si>
  <si>
    <t>Rezulto negativa : - 7 590,65 €, diferenco inter rimedoj kaj  kostoj.</t>
  </si>
  <si>
    <r>
      <rPr>
        <b/>
        <sz val="9"/>
        <rFont val="Times New Roman"/>
        <family val="1"/>
      </rPr>
      <t>Longdaŭraj pruntoj : 20 265,00 €</t>
    </r>
    <r>
      <rPr>
        <sz val="9"/>
        <rFont val="Times New Roman"/>
        <family val="1"/>
      </rPr>
      <t>, tiu konto eluziĝas ĉiujare de kotizoj de tiuj dumvivaj membroj.</t>
    </r>
  </si>
  <si>
    <r>
      <rPr>
        <b/>
        <sz val="9"/>
        <rFont val="Times New Roman"/>
        <family val="1"/>
      </rPr>
      <t>Fondusoj : 5 951,26 €; 18 822,33 €; 734,00 € ; 10 459,70 € ; 2 000 € kaj 53 294,01 €,  entute 91 261,30 €</t>
    </r>
    <r>
      <rPr>
        <sz val="9"/>
        <rFont val="Times New Roman"/>
        <family val="1"/>
      </rPr>
      <t xml:space="preserve"> la evoluo kuŝas en donacoj de membroj.</t>
    </r>
  </si>
  <si>
    <t>profitoj de kongresoj minus uzon (ekz, helpo al membroj por kotizoj kaj kongresoj).</t>
  </si>
  <si>
    <r>
      <rPr>
        <b/>
        <sz val="9"/>
        <rFont val="Times New Roman"/>
        <family val="1"/>
      </rPr>
      <t>2021 :</t>
    </r>
    <r>
      <rPr>
        <sz val="9"/>
        <rFont val="Times New Roman"/>
        <family val="1"/>
      </rPr>
      <t xml:space="preserve"> saldo </t>
    </r>
    <r>
      <rPr>
        <b/>
        <sz val="9"/>
        <rFont val="Times New Roman"/>
        <family val="1"/>
      </rPr>
      <t>5 951,26 €</t>
    </r>
    <r>
      <rPr>
        <sz val="9"/>
        <rFont val="Times New Roman"/>
        <family val="1"/>
      </rPr>
      <t xml:space="preserve">, SATanoj donis </t>
    </r>
    <r>
      <rPr>
        <b/>
        <sz val="9"/>
        <rFont val="Times New Roman"/>
        <family val="1"/>
      </rPr>
      <t>694,78 €</t>
    </r>
    <r>
      <rPr>
        <sz val="9"/>
        <rFont val="Times New Roman"/>
        <family val="1"/>
      </rPr>
      <t xml:space="preserve"> al la fonduso, el tiu solidarkaso SAT helpis nepagipovajn SATanojn por</t>
    </r>
    <r>
      <rPr>
        <b/>
        <sz val="9"/>
        <rFont val="Times New Roman"/>
        <family val="1"/>
      </rPr>
      <t xml:space="preserve"> 450,00 €.</t>
    </r>
  </si>
  <si>
    <r>
      <rPr>
        <b/>
        <sz val="9"/>
        <rFont val="Times New Roman"/>
        <family val="1"/>
      </rPr>
      <t>2020 :</t>
    </r>
    <r>
      <rPr>
        <sz val="9"/>
        <rFont val="Times New Roman"/>
        <family val="1"/>
      </rPr>
      <t xml:space="preserve"> saldo </t>
    </r>
    <r>
      <rPr>
        <b/>
        <sz val="9"/>
        <rFont val="Times New Roman"/>
        <family val="1"/>
      </rPr>
      <t>5 706,48 €</t>
    </r>
    <r>
      <rPr>
        <sz val="9"/>
        <rFont val="Times New Roman"/>
        <family val="1"/>
      </rPr>
      <t xml:space="preserve">, SATanoj donis </t>
    </r>
    <r>
      <rPr>
        <b/>
        <sz val="9"/>
        <rFont val="Times New Roman"/>
        <family val="1"/>
      </rPr>
      <t>778,11 €</t>
    </r>
    <r>
      <rPr>
        <sz val="9"/>
        <rFont val="Times New Roman"/>
        <family val="1"/>
      </rPr>
      <t xml:space="preserve"> al la fonduso, el tiu solidarkaso SAT helpis nepagipovajn SATanojn por</t>
    </r>
    <r>
      <rPr>
        <b/>
        <sz val="9"/>
        <rFont val="Times New Roman"/>
        <family val="1"/>
      </rPr>
      <t xml:space="preserve"> 317,00 €.</t>
    </r>
  </si>
  <si>
    <t>5 kamaradoj rekte pagas por niajn membrojn en Benino, Hindio, Kubo, Togolando kaj abono en Litovio kiuj ne povas pagi la kotizojn al SAT.</t>
  </si>
  <si>
    <t>Helpfonduso Kongresoj</t>
  </si>
  <si>
    <r>
      <rPr>
        <b/>
        <sz val="9"/>
        <rFont val="Times New Roman"/>
        <family val="1"/>
      </rPr>
      <t>2021 :</t>
    </r>
    <r>
      <rPr>
        <sz val="9"/>
        <rFont val="Times New Roman"/>
        <family val="1"/>
      </rPr>
      <t xml:space="preserve">  saldo </t>
    </r>
    <r>
      <rPr>
        <b/>
        <sz val="9"/>
        <rFont val="Times New Roman"/>
        <family val="1"/>
      </rPr>
      <t xml:space="preserve">18 822,33 € </t>
    </r>
    <r>
      <rPr>
        <sz val="9"/>
        <rFont val="Times New Roman"/>
        <family val="1"/>
      </rPr>
      <t xml:space="preserve"> SATano donis </t>
    </r>
    <r>
      <rPr>
        <b/>
        <sz val="9"/>
        <rFont val="Times New Roman"/>
        <family val="1"/>
      </rPr>
      <t>20,00 €</t>
    </r>
    <r>
      <rPr>
        <sz val="9"/>
        <rFont val="Times New Roman"/>
        <family val="1"/>
      </rPr>
      <t>, en 2021 neniu petis helpon ĉar kongreso ne okazis fizike</t>
    </r>
    <r>
      <rPr>
        <b/>
        <sz val="9"/>
        <rFont val="Times New Roman"/>
        <family val="1"/>
      </rPr>
      <t>.</t>
    </r>
  </si>
  <si>
    <r>
      <rPr>
        <b/>
        <sz val="9"/>
        <rFont val="Times New Roman"/>
        <family val="1"/>
      </rPr>
      <t xml:space="preserve">2020 : </t>
    </r>
    <r>
      <rPr>
        <sz val="9"/>
        <rFont val="Times New Roman"/>
        <family val="1"/>
      </rPr>
      <t xml:space="preserve"> saldo </t>
    </r>
    <r>
      <rPr>
        <b/>
        <sz val="9"/>
        <rFont val="Times New Roman"/>
        <family val="1"/>
      </rPr>
      <t>18 802,33 €</t>
    </r>
    <r>
      <rPr>
        <sz val="9"/>
        <rFont val="Times New Roman"/>
        <family val="1"/>
      </rPr>
      <t xml:space="preserve">, SATanoj donis </t>
    </r>
    <r>
      <rPr>
        <b/>
        <sz val="9"/>
        <rFont val="Times New Roman"/>
        <family val="1"/>
      </rPr>
      <t>64,44 €</t>
    </r>
    <r>
      <rPr>
        <sz val="9"/>
        <rFont val="Times New Roman"/>
        <family val="1"/>
      </rPr>
      <t>, en 2020 neniu petis helpon.</t>
    </r>
  </si>
  <si>
    <t>Profitoj kongresoj :</t>
  </si>
  <si>
    <t>En 2021 ne okazis fizika kongreso, do neniu rezulto.</t>
  </si>
</sst>
</file>

<file path=xl/styles.xml><?xml version="1.0" encoding="utf-8"?>
<styleSheet xmlns="http://schemas.openxmlformats.org/spreadsheetml/2006/main">
  <numFmts count="5">
    <numFmt numFmtId="164" formatCode="General"/>
    <numFmt numFmtId="165" formatCode="#,##0.00"/>
    <numFmt numFmtId="166" formatCode="#,###.00"/>
    <numFmt numFmtId="167" formatCode="#,#00.00"/>
    <numFmt numFmtId="168" formatCode="0.00"/>
  </numFmts>
  <fonts count="11">
    <font>
      <sz val="10"/>
      <name val="Arial"/>
      <family val="2"/>
    </font>
    <font>
      <b/>
      <sz val="12"/>
      <name val="Times New Roman"/>
      <family val="1"/>
    </font>
    <font>
      <sz val="12"/>
      <name val="Times New Roman"/>
      <family val="1"/>
    </font>
    <font>
      <sz val="10"/>
      <name val="Times New Roman"/>
      <family val="1"/>
    </font>
    <font>
      <b/>
      <sz val="8"/>
      <color indexed="8"/>
      <name val="Helvetica Neue"/>
      <family val="0"/>
    </font>
    <font>
      <b/>
      <sz val="10"/>
      <color indexed="8"/>
      <name val="Helvetica Neue"/>
      <family val="0"/>
    </font>
    <font>
      <sz val="9"/>
      <name val="Times New Roman"/>
      <family val="1"/>
    </font>
    <font>
      <b/>
      <sz val="9"/>
      <name val="Times New Roman"/>
      <family val="1"/>
    </font>
    <font>
      <b/>
      <sz val="9"/>
      <color indexed="8"/>
      <name val="Times New Roman"/>
      <family val="1"/>
    </font>
    <font>
      <b/>
      <sz val="10"/>
      <name val="Times New Roman"/>
      <family val="1"/>
    </font>
    <font>
      <sz val="9"/>
      <name val="Arial"/>
      <family val="2"/>
    </font>
  </fonts>
  <fills count="3">
    <fill>
      <patternFill/>
    </fill>
    <fill>
      <patternFill patternType="gray125"/>
    </fill>
    <fill>
      <patternFill patternType="solid">
        <fgColor indexed="13"/>
        <bgColor indexed="64"/>
      </patternFill>
    </fill>
  </fills>
  <borders count="25">
    <border>
      <left/>
      <right/>
      <top/>
      <bottom/>
      <diagonal/>
    </border>
    <border>
      <left style="medium">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medium">
        <color indexed="8"/>
      </left>
      <right style="thin">
        <color indexed="8"/>
      </right>
      <top style="hair">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hair">
        <color indexed="8"/>
      </top>
      <bottom style="thick">
        <color indexed="8"/>
      </bottom>
    </border>
    <border>
      <left style="thin">
        <color indexed="8"/>
      </left>
      <right style="thin">
        <color indexed="8"/>
      </right>
      <top style="hair">
        <color indexed="8"/>
      </top>
      <bottom style="thick">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3">
    <xf numFmtId="164" fontId="0" fillId="0" borderId="0" xfId="0" applyAlignment="1">
      <alignment/>
    </xf>
    <xf numFmtId="164" fontId="0" fillId="0" borderId="0" xfId="0" applyFont="1" applyFill="1" applyAlignment="1">
      <alignment/>
    </xf>
    <xf numFmtId="164" fontId="0" fillId="0" borderId="0" xfId="0" applyFill="1" applyAlignment="1">
      <alignment/>
    </xf>
    <xf numFmtId="164" fontId="1" fillId="0" borderId="0" xfId="0" applyNumberFormat="1" applyFont="1" applyFill="1" applyBorder="1" applyAlignment="1">
      <alignment horizontal="center" vertical="center"/>
    </xf>
    <xf numFmtId="164" fontId="2" fillId="0" borderId="0" xfId="0" applyFont="1" applyFill="1" applyAlignment="1">
      <alignment/>
    </xf>
    <xf numFmtId="164" fontId="1" fillId="0" borderId="1" xfId="0" applyFont="1" applyFill="1" applyBorder="1" applyAlignment="1">
      <alignment horizontal="left" vertical="top"/>
    </xf>
    <xf numFmtId="164" fontId="1" fillId="0" borderId="2" xfId="0" applyFont="1" applyFill="1" applyBorder="1" applyAlignment="1">
      <alignment horizontal="right" vertical="top"/>
    </xf>
    <xf numFmtId="164" fontId="1" fillId="0" borderId="3" xfId="0" applyFont="1" applyFill="1" applyBorder="1" applyAlignment="1">
      <alignment/>
    </xf>
    <xf numFmtId="164" fontId="2" fillId="2" borderId="4" xfId="0" applyNumberFormat="1" applyFont="1" applyFill="1" applyBorder="1" applyAlignment="1">
      <alignment horizontal="left" vertical="top" wrapText="1"/>
    </xf>
    <xf numFmtId="165" fontId="2" fillId="2" borderId="5" xfId="0" applyNumberFormat="1" applyFont="1" applyFill="1" applyBorder="1" applyAlignment="1" applyProtection="1">
      <alignment/>
      <protection locked="0"/>
    </xf>
    <xf numFmtId="164" fontId="2" fillId="0" borderId="4" xfId="0" applyNumberFormat="1" applyFont="1" applyFill="1" applyBorder="1" applyAlignment="1">
      <alignment vertical="top"/>
    </xf>
    <xf numFmtId="165" fontId="2" fillId="0" borderId="5" xfId="0" applyNumberFormat="1" applyFont="1" applyFill="1" applyBorder="1" applyAlignment="1">
      <alignment horizontal="right" vertical="top" wrapText="1"/>
    </xf>
    <xf numFmtId="165" fontId="2" fillId="0" borderId="3" xfId="0" applyNumberFormat="1" applyFont="1" applyFill="1" applyBorder="1" applyAlignment="1" applyProtection="1">
      <alignment/>
      <protection locked="0"/>
    </xf>
    <xf numFmtId="164" fontId="2" fillId="2" borderId="4" xfId="0" applyNumberFormat="1" applyFont="1" applyFill="1" applyBorder="1" applyAlignment="1">
      <alignment vertical="top"/>
    </xf>
    <xf numFmtId="165" fontId="2" fillId="2" borderId="5" xfId="0" applyNumberFormat="1" applyFont="1" applyFill="1" applyBorder="1" applyAlignment="1">
      <alignment horizontal="right" vertical="top" wrapText="1"/>
    </xf>
    <xf numFmtId="164" fontId="2" fillId="0" borderId="4" xfId="0" applyNumberFormat="1" applyFont="1" applyFill="1" applyBorder="1" applyAlignment="1">
      <alignment horizontal="left" vertical="top" wrapText="1"/>
    </xf>
    <xf numFmtId="165" fontId="2" fillId="0" borderId="5" xfId="0" applyNumberFormat="1" applyFont="1" applyFill="1" applyBorder="1" applyAlignment="1">
      <alignment/>
    </xf>
    <xf numFmtId="165" fontId="2" fillId="2" borderId="5" xfId="0" applyNumberFormat="1" applyFont="1" applyFill="1" applyBorder="1" applyAlignment="1">
      <alignment/>
    </xf>
    <xf numFmtId="165" fontId="2" fillId="0" borderId="5" xfId="0" applyNumberFormat="1" applyFont="1" applyFill="1" applyBorder="1" applyAlignment="1" applyProtection="1">
      <alignment/>
      <protection locked="0"/>
    </xf>
    <xf numFmtId="164" fontId="2" fillId="0" borderId="3" xfId="0" applyFont="1" applyFill="1" applyBorder="1" applyAlignment="1">
      <alignment/>
    </xf>
    <xf numFmtId="164" fontId="0" fillId="0" borderId="3" xfId="0" applyFont="1" applyFill="1" applyBorder="1" applyAlignment="1">
      <alignment/>
    </xf>
    <xf numFmtId="164" fontId="0" fillId="0" borderId="4" xfId="0" applyFont="1" applyFill="1" applyBorder="1" applyAlignment="1">
      <alignment/>
    </xf>
    <xf numFmtId="165" fontId="0" fillId="0" borderId="5" xfId="0" applyNumberFormat="1" applyFont="1" applyFill="1" applyBorder="1" applyAlignment="1">
      <alignment/>
    </xf>
    <xf numFmtId="164" fontId="3" fillId="0" borderId="4" xfId="0" applyFont="1" applyFill="1" applyBorder="1" applyAlignment="1">
      <alignment/>
    </xf>
    <xf numFmtId="164" fontId="3" fillId="0" borderId="3" xfId="0" applyFont="1" applyFill="1" applyBorder="1" applyAlignment="1">
      <alignment/>
    </xf>
    <xf numFmtId="164" fontId="2" fillId="0" borderId="6" xfId="0" applyNumberFormat="1" applyFont="1" applyFill="1" applyBorder="1" applyAlignment="1">
      <alignment horizontal="left" vertical="top" wrapText="1"/>
    </xf>
    <xf numFmtId="165" fontId="2" fillId="0" borderId="7" xfId="0" applyNumberFormat="1" applyFont="1" applyFill="1" applyBorder="1" applyAlignment="1" applyProtection="1">
      <alignment/>
      <protection locked="0"/>
    </xf>
    <xf numFmtId="165" fontId="1" fillId="0" borderId="2" xfId="0" applyNumberFormat="1" applyFont="1" applyFill="1" applyBorder="1" applyAlignment="1">
      <alignment horizontal="right" vertical="top"/>
    </xf>
    <xf numFmtId="164" fontId="1" fillId="2" borderId="1" xfId="0" applyFont="1" applyFill="1" applyBorder="1" applyAlignment="1">
      <alignment horizontal="left" vertical="top"/>
    </xf>
    <xf numFmtId="165" fontId="1" fillId="2" borderId="2" xfId="0" applyNumberFormat="1" applyFont="1" applyFill="1" applyBorder="1" applyAlignment="1">
      <alignment horizontal="right" vertical="top"/>
    </xf>
    <xf numFmtId="164" fontId="1" fillId="0" borderId="8" xfId="0" applyNumberFormat="1" applyFont="1" applyFill="1" applyBorder="1" applyAlignment="1">
      <alignment horizontal="right" vertical="top" wrapText="1"/>
    </xf>
    <xf numFmtId="165" fontId="1" fillId="0" borderId="9" xfId="0" applyNumberFormat="1" applyFont="1" applyFill="1" applyBorder="1" applyAlignment="1">
      <alignment horizontal="right" vertical="top" wrapText="1"/>
    </xf>
    <xf numFmtId="164" fontId="6" fillId="0" borderId="0" xfId="0" applyFont="1" applyFill="1" applyAlignment="1">
      <alignment/>
    </xf>
    <xf numFmtId="165" fontId="6" fillId="0" borderId="0" xfId="0" applyNumberFormat="1" applyFont="1" applyFill="1" applyBorder="1" applyAlignment="1" applyProtection="1">
      <alignment/>
      <protection locked="0"/>
    </xf>
    <xf numFmtId="164" fontId="7" fillId="0" borderId="0" xfId="0" applyFont="1" applyFill="1" applyAlignment="1">
      <alignment/>
    </xf>
    <xf numFmtId="165" fontId="7" fillId="0" borderId="0" xfId="0" applyNumberFormat="1" applyFont="1" applyFill="1" applyBorder="1" applyAlignment="1" applyProtection="1">
      <alignment/>
      <protection locked="0"/>
    </xf>
    <xf numFmtId="164" fontId="0" fillId="0" borderId="10" xfId="0" applyFont="1" applyFill="1" applyBorder="1" applyAlignment="1">
      <alignment/>
    </xf>
    <xf numFmtId="164" fontId="0" fillId="0" borderId="11" xfId="0" applyFont="1" applyFill="1" applyBorder="1" applyAlignment="1">
      <alignment/>
    </xf>
    <xf numFmtId="164" fontId="6" fillId="0" borderId="12" xfId="0" applyFont="1" applyFill="1" applyBorder="1" applyAlignment="1">
      <alignment/>
    </xf>
    <xf numFmtId="164" fontId="0" fillId="0" borderId="13" xfId="0" applyFont="1" applyFill="1" applyBorder="1" applyAlignment="1">
      <alignment/>
    </xf>
    <xf numFmtId="164" fontId="6" fillId="0" borderId="14" xfId="0" applyFont="1" applyFill="1" applyBorder="1" applyAlignment="1">
      <alignment/>
    </xf>
    <xf numFmtId="164" fontId="0" fillId="0" borderId="15" xfId="0" applyFont="1" applyFill="1" applyBorder="1" applyAlignment="1">
      <alignment/>
    </xf>
    <xf numFmtId="164" fontId="0" fillId="0" borderId="16" xfId="0" applyFont="1" applyFill="1" applyBorder="1" applyAlignment="1">
      <alignment/>
    </xf>
    <xf numFmtId="164" fontId="6" fillId="0" borderId="17" xfId="0" applyFont="1" applyFill="1" applyBorder="1" applyAlignment="1">
      <alignment/>
    </xf>
    <xf numFmtId="164" fontId="1" fillId="0" borderId="18" xfId="0" applyNumberFormat="1" applyFont="1" applyFill="1" applyBorder="1" applyAlignment="1">
      <alignment horizontal="center" vertical="top" wrapText="1"/>
    </xf>
    <xf numFmtId="164" fontId="1" fillId="0" borderId="19" xfId="0" applyNumberFormat="1" applyFont="1" applyFill="1" applyBorder="1" applyAlignment="1">
      <alignment horizontal="center" vertical="center" wrapText="1"/>
    </xf>
    <xf numFmtId="164" fontId="1" fillId="0" borderId="20" xfId="0" applyNumberFormat="1" applyFont="1" applyFill="1" applyBorder="1" applyAlignment="1">
      <alignment horizontal="center" vertical="top" wrapText="1"/>
    </xf>
    <xf numFmtId="164" fontId="1" fillId="0" borderId="19" xfId="0" applyFont="1" applyFill="1" applyBorder="1" applyAlignment="1">
      <alignment horizontal="center" vertical="top"/>
    </xf>
    <xf numFmtId="164" fontId="1" fillId="0" borderId="0" xfId="0" applyFont="1" applyFill="1" applyAlignment="1">
      <alignment/>
    </xf>
    <xf numFmtId="164" fontId="2" fillId="0" borderId="21" xfId="0" applyNumberFormat="1" applyFont="1" applyFill="1" applyBorder="1" applyAlignment="1">
      <alignment horizontal="left" vertical="top" wrapText="1"/>
    </xf>
    <xf numFmtId="164" fontId="2" fillId="0" borderId="22" xfId="0" applyNumberFormat="1" applyFont="1" applyFill="1" applyBorder="1" applyAlignment="1">
      <alignment horizontal="center" wrapText="1"/>
    </xf>
    <xf numFmtId="164" fontId="2" fillId="0" borderId="22" xfId="0" applyFont="1" applyFill="1" applyBorder="1" applyAlignment="1">
      <alignment horizontal="center" wrapText="1"/>
    </xf>
    <xf numFmtId="164" fontId="2" fillId="0" borderId="23" xfId="0" applyNumberFormat="1" applyFont="1" applyFill="1" applyBorder="1" applyAlignment="1">
      <alignment horizontal="center" vertical="top" wrapText="1"/>
    </xf>
    <xf numFmtId="165" fontId="2" fillId="0" borderId="23" xfId="0" applyNumberFormat="1" applyFont="1" applyFill="1" applyBorder="1" applyAlignment="1">
      <alignment horizontal="right" vertical="top" wrapText="1"/>
    </xf>
    <xf numFmtId="166" fontId="2" fillId="0" borderId="22" xfId="0" applyNumberFormat="1" applyFont="1" applyFill="1" applyBorder="1" applyAlignment="1">
      <alignment horizontal="right" vertical="top" wrapText="1"/>
    </xf>
    <xf numFmtId="166" fontId="2" fillId="0" borderId="22" xfId="0" applyNumberFormat="1" applyFont="1" applyFill="1" applyBorder="1" applyAlignment="1">
      <alignment vertical="top" wrapText="1"/>
    </xf>
    <xf numFmtId="166" fontId="2" fillId="0" borderId="23" xfId="0" applyNumberFormat="1" applyFont="1" applyFill="1" applyBorder="1" applyAlignment="1">
      <alignment vertical="top" wrapText="1"/>
    </xf>
    <xf numFmtId="164" fontId="2" fillId="2" borderId="21" xfId="0" applyNumberFormat="1" applyFont="1" applyFill="1" applyBorder="1" applyAlignment="1">
      <alignment horizontal="left" vertical="top" wrapText="1"/>
    </xf>
    <xf numFmtId="165" fontId="2" fillId="2" borderId="23" xfId="0" applyNumberFormat="1" applyFont="1" applyFill="1" applyBorder="1" applyAlignment="1">
      <alignment horizontal="right" vertical="top" wrapText="1"/>
    </xf>
    <xf numFmtId="164" fontId="2" fillId="0" borderId="21" xfId="0" applyNumberFormat="1" applyFont="1" applyFill="1" applyBorder="1" applyAlignment="1" applyProtection="1">
      <alignment horizontal="left" vertical="top" wrapText="1"/>
      <protection locked="0"/>
    </xf>
    <xf numFmtId="167" fontId="2" fillId="0" borderId="22" xfId="0" applyNumberFormat="1" applyFont="1" applyFill="1" applyBorder="1" applyAlignment="1">
      <alignment vertical="top" wrapText="1"/>
    </xf>
    <xf numFmtId="167" fontId="2" fillId="0" borderId="23" xfId="0" applyNumberFormat="1" applyFont="1" applyFill="1" applyBorder="1" applyAlignment="1">
      <alignment vertical="top" wrapText="1"/>
    </xf>
    <xf numFmtId="165" fontId="1" fillId="2" borderId="23" xfId="0" applyNumberFormat="1" applyFont="1" applyFill="1" applyBorder="1" applyAlignment="1">
      <alignment horizontal="right" vertical="top" wrapText="1"/>
    </xf>
    <xf numFmtId="165" fontId="1" fillId="0" borderId="0" xfId="0" applyNumberFormat="1" applyFont="1" applyFill="1" applyBorder="1" applyAlignment="1">
      <alignment horizontal="right" vertical="top" wrapText="1"/>
    </xf>
    <xf numFmtId="166" fontId="2" fillId="2" borderId="22" xfId="0" applyNumberFormat="1" applyFont="1" applyFill="1" applyBorder="1" applyAlignment="1">
      <alignment horizontal="right" vertical="top" wrapText="1"/>
    </xf>
    <xf numFmtId="166" fontId="2" fillId="2" borderId="22" xfId="0" applyNumberFormat="1" applyFont="1" applyFill="1" applyBorder="1" applyAlignment="1">
      <alignment horizontal="left" vertical="top" wrapText="1"/>
    </xf>
    <xf numFmtId="166" fontId="2" fillId="2" borderId="22" xfId="0" applyNumberFormat="1" applyFont="1" applyFill="1" applyBorder="1" applyAlignment="1">
      <alignment vertical="top" wrapText="1"/>
    </xf>
    <xf numFmtId="166" fontId="2" fillId="2" borderId="23" xfId="0" applyNumberFormat="1" applyFont="1" applyFill="1" applyBorder="1" applyAlignment="1">
      <alignment vertical="top" wrapText="1"/>
    </xf>
    <xf numFmtId="164" fontId="2" fillId="2" borderId="21" xfId="0" applyNumberFormat="1" applyFont="1" applyFill="1" applyBorder="1" applyAlignment="1">
      <alignment vertical="top" wrapText="1"/>
    </xf>
    <xf numFmtId="165" fontId="2" fillId="2" borderId="22" xfId="0" applyNumberFormat="1" applyFont="1" applyFill="1" applyBorder="1" applyAlignment="1">
      <alignment horizontal="right" vertical="top" wrapText="1"/>
    </xf>
    <xf numFmtId="166" fontId="2" fillId="0" borderId="22" xfId="0" applyNumberFormat="1" applyFont="1" applyFill="1" applyBorder="1" applyAlignment="1">
      <alignment horizontal="left" vertical="top" wrapText="1"/>
    </xf>
    <xf numFmtId="165" fontId="2" fillId="0" borderId="22" xfId="0" applyNumberFormat="1" applyFont="1" applyFill="1" applyBorder="1" applyAlignment="1">
      <alignment horizontal="right" vertical="top" wrapText="1"/>
    </xf>
    <xf numFmtId="166" fontId="2" fillId="0" borderId="22" xfId="0" applyNumberFormat="1" applyFont="1" applyFill="1" applyBorder="1" applyAlignment="1">
      <alignment horizontal="center" vertical="top" wrapText="1"/>
    </xf>
    <xf numFmtId="166" fontId="2" fillId="0" borderId="22" xfId="0" applyNumberFormat="1" applyFont="1" applyFill="1" applyBorder="1" applyAlignment="1">
      <alignment/>
    </xf>
    <xf numFmtId="164" fontId="1" fillId="2" borderId="21" xfId="0" applyNumberFormat="1" applyFont="1" applyFill="1" applyBorder="1" applyAlignment="1">
      <alignment horizontal="left" vertical="top" wrapText="1"/>
    </xf>
    <xf numFmtId="165" fontId="1" fillId="0" borderId="23" xfId="0" applyNumberFormat="1" applyFont="1" applyFill="1" applyBorder="1" applyAlignment="1">
      <alignment horizontal="right" vertical="top" wrapText="1"/>
    </xf>
    <xf numFmtId="164" fontId="2" fillId="0" borderId="23" xfId="0" applyFont="1" applyFill="1" applyBorder="1" applyAlignment="1">
      <alignment/>
    </xf>
    <xf numFmtId="165" fontId="1" fillId="0" borderId="18" xfId="0" applyNumberFormat="1" applyFont="1" applyFill="1" applyBorder="1" applyAlignment="1">
      <alignment horizontal="left" vertical="top" wrapText="1"/>
    </xf>
    <xf numFmtId="166" fontId="1" fillId="0" borderId="19" xfId="0" applyNumberFormat="1" applyFont="1" applyFill="1" applyBorder="1" applyAlignment="1">
      <alignment horizontal="left" vertical="top" wrapText="1"/>
    </xf>
    <xf numFmtId="166" fontId="1" fillId="0" borderId="19" xfId="0" applyNumberFormat="1" applyFont="1" applyFill="1" applyBorder="1" applyAlignment="1">
      <alignment horizontal="right" vertical="top" wrapText="1"/>
    </xf>
    <xf numFmtId="166" fontId="1" fillId="0" borderId="20" xfId="0" applyNumberFormat="1" applyFont="1" applyFill="1" applyBorder="1" applyAlignment="1">
      <alignment horizontal="right" vertical="top" wrapText="1"/>
    </xf>
    <xf numFmtId="164" fontId="1" fillId="0" borderId="18" xfId="0" applyNumberFormat="1" applyFont="1" applyFill="1" applyBorder="1" applyAlignment="1">
      <alignment horizontal="right" vertical="top" wrapText="1"/>
    </xf>
    <xf numFmtId="165" fontId="1" fillId="0" borderId="24" xfId="0" applyNumberFormat="1" applyFont="1" applyFill="1" applyBorder="1" applyAlignment="1">
      <alignment horizontal="right" vertical="top" wrapText="1"/>
    </xf>
    <xf numFmtId="165" fontId="2"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left" vertical="top" wrapText="1"/>
    </xf>
    <xf numFmtId="164" fontId="3" fillId="0" borderId="0" xfId="0" applyFont="1" applyFill="1" applyAlignment="1">
      <alignment/>
    </xf>
    <xf numFmtId="168" fontId="9" fillId="0" borderId="0" xfId="0" applyNumberFormat="1" applyFont="1" applyFill="1" applyBorder="1" applyAlignment="1">
      <alignment horizontal="right" vertical="top" wrapText="1"/>
    </xf>
    <xf numFmtId="168" fontId="9" fillId="0" borderId="0" xfId="0" applyNumberFormat="1" applyFont="1" applyFill="1" applyAlignment="1">
      <alignment horizontal="right"/>
    </xf>
    <xf numFmtId="165" fontId="7" fillId="0" borderId="0" xfId="0" applyNumberFormat="1" applyFont="1" applyFill="1" applyBorder="1" applyAlignment="1">
      <alignment vertical="top" wrapText="1"/>
    </xf>
    <xf numFmtId="165" fontId="3" fillId="0" borderId="0" xfId="0" applyNumberFormat="1" applyFont="1" applyFill="1" applyBorder="1" applyAlignment="1">
      <alignment horizontal="left" vertical="top" wrapText="1"/>
    </xf>
    <xf numFmtId="164" fontId="10" fillId="0" borderId="0" xfId="0" applyFont="1" applyFill="1" applyAlignment="1">
      <alignment/>
    </xf>
    <xf numFmtId="165" fontId="3" fillId="0" borderId="0" xfId="0" applyNumberFormat="1" applyFont="1" applyFill="1" applyBorder="1" applyAlignment="1">
      <alignment horizontal="right" vertical="top" wrapText="1"/>
    </xf>
    <xf numFmtId="165" fontId="6" fillId="0" borderId="0" xfId="0" applyNumberFormat="1" applyFont="1" applyFill="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UNO\DOCUMENTS\ESPERANTO\SAT\FINANCAJ_RAPORTOJ\BILANCO_2021\FINANCA_RAPORTO_2021.od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o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6"/>
  <sheetViews>
    <sheetView zoomScale="150" zoomScaleNormal="150" workbookViewId="0" topLeftCell="A37">
      <selection activeCell="H50" sqref="H50"/>
    </sheetView>
  </sheetViews>
  <sheetFormatPr defaultColWidth="9.140625" defaultRowHeight="12.75"/>
  <cols>
    <col min="1" max="1" width="18.28125" style="1" customWidth="1"/>
    <col min="2" max="3" width="11.00390625" style="1" customWidth="1"/>
    <col min="4" max="4" width="18.00390625" style="1" customWidth="1"/>
    <col min="5" max="6" width="11.00390625" style="1" customWidth="1"/>
    <col min="7" max="253" width="11.57421875" style="1" customWidth="1"/>
    <col min="254" max="16384" width="11.57421875" style="2" customWidth="1"/>
  </cols>
  <sheetData>
    <row r="1" spans="1:7" ht="16.5">
      <c r="A1" s="3" t="s">
        <v>0</v>
      </c>
      <c r="B1" s="3"/>
      <c r="C1" s="3"/>
      <c r="D1" s="3"/>
      <c r="E1" s="3"/>
      <c r="F1" s="3"/>
      <c r="G1" s="4"/>
    </row>
    <row r="2" spans="1:7" ht="16.5">
      <c r="A2" s="5" t="s">
        <v>1</v>
      </c>
      <c r="B2" s="6">
        <v>2021</v>
      </c>
      <c r="C2" s="6">
        <v>2020</v>
      </c>
      <c r="D2" s="5" t="s">
        <v>2</v>
      </c>
      <c r="E2" s="6">
        <v>2021</v>
      </c>
      <c r="F2" s="6">
        <v>2020</v>
      </c>
      <c r="G2" s="7"/>
    </row>
    <row r="3" spans="1:7" ht="16.5">
      <c r="A3" s="8" t="s">
        <v>3</v>
      </c>
      <c r="B3" s="9">
        <v>5809.96</v>
      </c>
      <c r="C3" s="9">
        <v>0</v>
      </c>
      <c r="D3" s="10" t="s">
        <v>4</v>
      </c>
      <c r="E3" s="11">
        <v>488.7</v>
      </c>
      <c r="F3" s="11">
        <v>627.5</v>
      </c>
      <c r="G3" s="12"/>
    </row>
    <row r="4" spans="1:7" ht="16.5">
      <c r="A4" s="8" t="s">
        <v>5</v>
      </c>
      <c r="B4" s="9">
        <v>151.25</v>
      </c>
      <c r="C4" s="9">
        <v>250.8</v>
      </c>
      <c r="D4" s="13" t="s">
        <v>6</v>
      </c>
      <c r="E4" s="14">
        <v>8962</v>
      </c>
      <c r="F4" s="14">
        <v>6217.75</v>
      </c>
      <c r="G4" s="12"/>
    </row>
    <row r="5" spans="1:7" ht="16.5">
      <c r="A5" s="15" t="s">
        <v>7</v>
      </c>
      <c r="B5" s="16">
        <v>0</v>
      </c>
      <c r="C5" s="16">
        <v>9588.89</v>
      </c>
      <c r="D5" s="10" t="s">
        <v>8</v>
      </c>
      <c r="E5" s="11">
        <v>0</v>
      </c>
      <c r="F5" s="11">
        <v>6517.8</v>
      </c>
      <c r="G5" s="12"/>
    </row>
    <row r="6" spans="1:7" ht="16.5">
      <c r="A6" s="8" t="s">
        <v>9</v>
      </c>
      <c r="B6" s="17">
        <v>0</v>
      </c>
      <c r="C6" s="17">
        <v>37</v>
      </c>
      <c r="D6" s="13" t="s">
        <v>10</v>
      </c>
      <c r="E6" s="14">
        <v>12851.95</v>
      </c>
      <c r="F6" s="14">
        <v>15040.52</v>
      </c>
      <c r="G6" s="12"/>
    </row>
    <row r="7" spans="1:7" ht="29.25">
      <c r="A7" s="15" t="s">
        <v>11</v>
      </c>
      <c r="B7" s="18">
        <v>1552.29</v>
      </c>
      <c r="C7" s="18">
        <v>1970.41</v>
      </c>
      <c r="D7" s="10" t="s">
        <v>12</v>
      </c>
      <c r="E7" s="11">
        <v>0</v>
      </c>
      <c r="F7" s="11">
        <v>0</v>
      </c>
      <c r="G7" s="12"/>
    </row>
    <row r="8" spans="1:7" ht="16.5">
      <c r="A8" s="8" t="s">
        <v>13</v>
      </c>
      <c r="B8" s="9">
        <v>0</v>
      </c>
      <c r="C8" s="9">
        <v>2200</v>
      </c>
      <c r="D8" s="10"/>
      <c r="E8" s="11"/>
      <c r="F8" s="11"/>
      <c r="G8" s="19"/>
    </row>
    <row r="9" spans="1:7" ht="16.5">
      <c r="A9" s="15" t="s">
        <v>14</v>
      </c>
      <c r="B9" s="18">
        <v>218.34</v>
      </c>
      <c r="C9" s="18">
        <v>218.33</v>
      </c>
      <c r="D9" s="13" t="s">
        <v>15</v>
      </c>
      <c r="E9" s="14">
        <v>0</v>
      </c>
      <c r="F9" s="14">
        <v>9588.89</v>
      </c>
      <c r="G9" s="20"/>
    </row>
    <row r="10" spans="1:7" ht="16.5">
      <c r="A10" s="8" t="s">
        <v>16</v>
      </c>
      <c r="B10" s="17">
        <v>10089.86</v>
      </c>
      <c r="C10" s="17">
        <v>13219.15</v>
      </c>
      <c r="D10" s="13" t="s">
        <v>17</v>
      </c>
      <c r="E10" s="14">
        <v>190.32</v>
      </c>
      <c r="F10" s="14">
        <v>394.88</v>
      </c>
      <c r="G10" s="19"/>
    </row>
    <row r="11" spans="1:7" ht="16.5">
      <c r="A11" s="15" t="s">
        <v>18</v>
      </c>
      <c r="B11" s="16">
        <v>290.13</v>
      </c>
      <c r="C11" s="16">
        <v>316.1</v>
      </c>
      <c r="D11" s="13" t="s">
        <v>19</v>
      </c>
      <c r="E11" s="14">
        <v>0</v>
      </c>
      <c r="F11" s="14">
        <v>2240.44</v>
      </c>
      <c r="G11" s="7"/>
    </row>
    <row r="12" spans="1:7" ht="29.25">
      <c r="A12" s="8" t="s">
        <v>20</v>
      </c>
      <c r="B12" s="9">
        <v>10021.87</v>
      </c>
      <c r="C12" s="9">
        <v>5477.02</v>
      </c>
      <c r="D12" s="21"/>
      <c r="E12" s="22"/>
      <c r="F12" s="22"/>
      <c r="G12" s="7"/>
    </row>
    <row r="13" spans="1:7" ht="16.5">
      <c r="A13" s="8" t="s">
        <v>21</v>
      </c>
      <c r="B13" s="9">
        <v>0</v>
      </c>
      <c r="C13" s="9">
        <v>0</v>
      </c>
      <c r="D13" s="23"/>
      <c r="E13" s="11"/>
      <c r="F13" s="11"/>
      <c r="G13" s="7"/>
    </row>
    <row r="14" spans="1:7" ht="16.5">
      <c r="A14" s="8" t="s">
        <v>22</v>
      </c>
      <c r="B14" s="9">
        <v>108.12</v>
      </c>
      <c r="C14" s="9">
        <v>127.68</v>
      </c>
      <c r="D14" s="10"/>
      <c r="E14" s="11"/>
      <c r="F14" s="11"/>
      <c r="G14" s="24"/>
    </row>
    <row r="15" spans="1:7" ht="16.5">
      <c r="A15" s="15" t="s">
        <v>23</v>
      </c>
      <c r="B15" s="18">
        <v>0</v>
      </c>
      <c r="C15" s="18">
        <v>0</v>
      </c>
      <c r="D15" s="10"/>
      <c r="E15" s="11"/>
      <c r="F15" s="11"/>
      <c r="G15" s="24"/>
    </row>
    <row r="16" spans="1:7" ht="16.5">
      <c r="A16" s="8" t="s">
        <v>24</v>
      </c>
      <c r="B16" s="9">
        <v>190.14</v>
      </c>
      <c r="C16" s="9">
        <v>260.18</v>
      </c>
      <c r="D16" s="10"/>
      <c r="E16" s="11"/>
      <c r="F16" s="11"/>
      <c r="G16" s="24"/>
    </row>
    <row r="17" spans="1:7" ht="16.5">
      <c r="A17" s="8" t="s">
        <v>25</v>
      </c>
      <c r="B17" s="9">
        <v>127</v>
      </c>
      <c r="C17" s="9">
        <v>210</v>
      </c>
      <c r="D17" s="10"/>
      <c r="E17" s="11"/>
      <c r="F17" s="11"/>
      <c r="G17" s="12"/>
    </row>
    <row r="18" spans="1:7" ht="42.75">
      <c r="A18" s="15" t="s">
        <v>26</v>
      </c>
      <c r="B18" s="18">
        <v>500</v>
      </c>
      <c r="C18" s="18">
        <v>0</v>
      </c>
      <c r="D18" s="10"/>
      <c r="E18" s="11"/>
      <c r="F18" s="11"/>
      <c r="G18" s="12"/>
    </row>
    <row r="19" spans="1:7" ht="16.5">
      <c r="A19" s="15" t="s">
        <v>27</v>
      </c>
      <c r="B19" s="18">
        <v>50</v>
      </c>
      <c r="C19" s="18">
        <v>0</v>
      </c>
      <c r="D19" s="10"/>
      <c r="E19" s="11"/>
      <c r="F19" s="11"/>
      <c r="G19" s="12"/>
    </row>
    <row r="20" spans="1:7" ht="16.5">
      <c r="A20" s="25" t="s">
        <v>28</v>
      </c>
      <c r="B20" s="18">
        <v>974.66</v>
      </c>
      <c r="C20" s="18">
        <v>974.66</v>
      </c>
      <c r="D20" s="10"/>
      <c r="E20" s="11"/>
      <c r="F20" s="11"/>
      <c r="G20" s="12"/>
    </row>
    <row r="21" spans="1:7" ht="16.5">
      <c r="A21" s="25" t="s">
        <v>29</v>
      </c>
      <c r="B21" s="18">
        <f>SUM(B3:B20)</f>
        <v>30083.62</v>
      </c>
      <c r="C21" s="26">
        <f>SUM(C3:C20)</f>
        <v>34850.22</v>
      </c>
      <c r="D21" s="25" t="s">
        <v>29</v>
      </c>
      <c r="E21" s="11">
        <f>SUM(E3:E20)</f>
        <v>22492.97</v>
      </c>
      <c r="F21" s="11">
        <f>SUM(F3:F20)</f>
        <v>40627.78</v>
      </c>
      <c r="G21" s="12"/>
    </row>
    <row r="22" spans="1:7" ht="16.5">
      <c r="A22" s="5" t="s">
        <v>30</v>
      </c>
      <c r="B22" s="27"/>
      <c r="C22" s="27">
        <f>F21-C21</f>
        <v>5777.56</v>
      </c>
      <c r="D22" s="28" t="s">
        <v>31</v>
      </c>
      <c r="E22" s="29">
        <v>-7590.65</v>
      </c>
      <c r="F22" s="29"/>
      <c r="G22" s="20"/>
    </row>
    <row r="23" spans="1:7" ht="16.5">
      <c r="A23" s="30" t="s">
        <v>32</v>
      </c>
      <c r="B23" s="31">
        <v>22492.97</v>
      </c>
      <c r="C23" s="31">
        <f>SUM(C3:C22)</f>
        <v>75478</v>
      </c>
      <c r="D23" s="30" t="s">
        <v>32</v>
      </c>
      <c r="E23" s="31">
        <f>SUM(E3:E20)</f>
        <v>22492.97</v>
      </c>
      <c r="F23" s="31">
        <f>SUM(F3:F20)</f>
        <v>40627.78</v>
      </c>
      <c r="G23" s="12"/>
    </row>
    <row r="24" spans="1:7" ht="14.25">
      <c r="A24" s="32"/>
      <c r="B24" s="32"/>
      <c r="C24" s="32"/>
      <c r="D24" s="32"/>
      <c r="E24" s="32"/>
      <c r="F24" s="32"/>
      <c r="G24" s="33"/>
    </row>
    <row r="25" spans="1:7" ht="14.25">
      <c r="A25" s="34" t="s">
        <v>33</v>
      </c>
      <c r="B25" s="34"/>
      <c r="C25" s="34"/>
      <c r="D25" s="35"/>
      <c r="E25" s="32"/>
      <c r="F25" s="32"/>
      <c r="G25" s="33"/>
    </row>
    <row r="26" spans="1:7" ht="14.25">
      <c r="A26" s="34" t="s">
        <v>34</v>
      </c>
      <c r="B26" s="34"/>
      <c r="C26" s="34"/>
      <c r="D26" s="35"/>
      <c r="E26" s="32"/>
      <c r="F26" s="32"/>
      <c r="G26" s="32"/>
    </row>
    <row r="27" spans="1:7" ht="14.25">
      <c r="A27" s="34" t="s">
        <v>35</v>
      </c>
      <c r="B27" s="34"/>
      <c r="C27" s="34"/>
      <c r="D27" s="35"/>
      <c r="E27" s="32"/>
      <c r="F27" s="32"/>
      <c r="G27" s="32"/>
    </row>
    <row r="28" spans="1:7" ht="14.25">
      <c r="A28" s="34" t="s">
        <v>36</v>
      </c>
      <c r="B28" s="34"/>
      <c r="C28" s="34"/>
      <c r="D28" s="35"/>
      <c r="E28" s="32"/>
      <c r="F28" s="32"/>
      <c r="G28" s="32"/>
    </row>
    <row r="29" spans="1:7" ht="14.25">
      <c r="A29" s="34" t="s">
        <v>37</v>
      </c>
      <c r="B29" s="34"/>
      <c r="C29" s="34"/>
      <c r="D29" s="35"/>
      <c r="E29" s="32"/>
      <c r="F29" s="32"/>
      <c r="G29" s="32"/>
    </row>
    <row r="30" spans="1:7" ht="14.25">
      <c r="A30" s="34" t="s">
        <v>38</v>
      </c>
      <c r="B30" s="34"/>
      <c r="C30" s="34"/>
      <c r="D30" s="35"/>
      <c r="E30" s="32"/>
      <c r="F30" s="32"/>
      <c r="G30" s="32"/>
    </row>
    <row r="31" spans="1:7" ht="14.25">
      <c r="A31" s="34" t="s">
        <v>39</v>
      </c>
      <c r="B31" s="34"/>
      <c r="C31" s="34"/>
      <c r="D31" s="35"/>
      <c r="E31" s="32"/>
      <c r="F31" s="32"/>
      <c r="G31" s="32"/>
    </row>
    <row r="32" spans="1:7" ht="14.25">
      <c r="A32" s="34" t="s">
        <v>40</v>
      </c>
      <c r="B32" s="34"/>
      <c r="C32" s="34"/>
      <c r="D32" s="35"/>
      <c r="E32" s="32"/>
      <c r="F32" s="32"/>
      <c r="G32" s="32"/>
    </row>
    <row r="33" spans="1:7" ht="14.25">
      <c r="A33" s="32" t="s">
        <v>41</v>
      </c>
      <c r="B33" s="34"/>
      <c r="C33" s="34"/>
      <c r="D33" s="35"/>
      <c r="E33" s="32"/>
      <c r="F33" s="32"/>
      <c r="G33" s="32"/>
    </row>
    <row r="34" spans="1:7" ht="14.25">
      <c r="A34" s="32" t="s">
        <v>42</v>
      </c>
      <c r="B34" s="34"/>
      <c r="C34" s="34"/>
      <c r="D34" s="35"/>
      <c r="E34" s="32"/>
      <c r="F34" s="32"/>
      <c r="G34" s="32"/>
    </row>
    <row r="35" spans="1:7" ht="14.25">
      <c r="A35" s="32" t="s">
        <v>43</v>
      </c>
      <c r="B35" s="34"/>
      <c r="C35" s="34"/>
      <c r="D35" s="35"/>
      <c r="E35" s="32"/>
      <c r="F35" s="32"/>
      <c r="G35" s="32"/>
    </row>
    <row r="36" spans="1:7" ht="14.25">
      <c r="A36" s="32" t="s">
        <v>44</v>
      </c>
      <c r="B36" s="34"/>
      <c r="C36" s="34"/>
      <c r="D36" s="35"/>
      <c r="E36" s="32"/>
      <c r="F36" s="32"/>
      <c r="G36" s="32"/>
    </row>
    <row r="37" spans="1:7" ht="14.25">
      <c r="A37" s="34" t="s">
        <v>45</v>
      </c>
      <c r="B37" s="34"/>
      <c r="C37" s="34" t="s">
        <v>46</v>
      </c>
      <c r="D37" s="35"/>
      <c r="E37" s="32"/>
      <c r="F37" s="32"/>
      <c r="G37" s="32"/>
    </row>
    <row r="38" spans="1:7" ht="14.25">
      <c r="A38" s="32" t="s">
        <v>47</v>
      </c>
      <c r="B38" s="34"/>
      <c r="C38" s="34"/>
      <c r="D38" s="35"/>
      <c r="E38" s="32"/>
      <c r="F38" s="32"/>
      <c r="G38" s="32"/>
    </row>
    <row r="39" spans="1:7" ht="14.25">
      <c r="A39" s="32" t="s">
        <v>48</v>
      </c>
      <c r="B39" s="34"/>
      <c r="C39" s="34"/>
      <c r="D39" s="35"/>
      <c r="E39" s="32"/>
      <c r="F39" s="32"/>
      <c r="G39" s="32"/>
    </row>
    <row r="40" spans="1:7" ht="14.25">
      <c r="A40" s="32" t="s">
        <v>49</v>
      </c>
      <c r="B40" s="34"/>
      <c r="C40" s="34"/>
      <c r="D40" s="35"/>
      <c r="E40" s="32"/>
      <c r="F40" s="32"/>
      <c r="G40" s="32"/>
    </row>
    <row r="41" spans="1:7" ht="14.25">
      <c r="A41" s="32" t="s">
        <v>50</v>
      </c>
      <c r="B41" s="34"/>
      <c r="C41" s="34"/>
      <c r="D41" s="35"/>
      <c r="E41" s="32"/>
      <c r="F41" s="32"/>
      <c r="G41" s="32"/>
    </row>
    <row r="42" spans="1:7" ht="14.25">
      <c r="A42" s="32" t="s">
        <v>51</v>
      </c>
      <c r="B42" s="34"/>
      <c r="C42" s="34"/>
      <c r="D42" s="35"/>
      <c r="E42" s="32"/>
      <c r="F42" s="32"/>
      <c r="G42" s="32"/>
    </row>
    <row r="43" spans="1:7" ht="14.25">
      <c r="A43" s="32" t="s">
        <v>52</v>
      </c>
      <c r="B43" s="34"/>
      <c r="C43" s="34"/>
      <c r="D43" s="35"/>
      <c r="E43" s="32"/>
      <c r="F43" s="32"/>
      <c r="G43" s="32"/>
    </row>
    <row r="44" spans="1:7" ht="14.25">
      <c r="A44" s="34" t="s">
        <v>53</v>
      </c>
      <c r="B44" s="32"/>
      <c r="C44" s="32"/>
      <c r="D44" s="32"/>
      <c r="E44" s="32"/>
      <c r="F44" s="32"/>
      <c r="G44" s="32"/>
    </row>
    <row r="45" spans="1:7" ht="14.25">
      <c r="A45" s="34" t="s">
        <v>54</v>
      </c>
      <c r="B45" s="32"/>
      <c r="C45" s="32"/>
      <c r="D45" s="32"/>
      <c r="E45" s="32"/>
      <c r="F45" s="32"/>
      <c r="G45" s="32"/>
    </row>
    <row r="46" spans="1:7" ht="14.25">
      <c r="A46" s="34" t="s">
        <v>55</v>
      </c>
      <c r="B46" s="32"/>
      <c r="C46" s="32"/>
      <c r="D46" s="32"/>
      <c r="E46" s="32"/>
      <c r="F46" s="32"/>
      <c r="G46" s="32"/>
    </row>
    <row r="47" spans="1:7" ht="14.25">
      <c r="A47" s="32" t="s">
        <v>56</v>
      </c>
      <c r="B47" s="32"/>
      <c r="C47" s="32"/>
      <c r="D47" s="32"/>
      <c r="E47" s="32"/>
      <c r="F47" s="32"/>
      <c r="G47" s="32"/>
    </row>
    <row r="48" spans="1:7" ht="14.25">
      <c r="A48" s="34" t="s">
        <v>57</v>
      </c>
      <c r="B48" s="32"/>
      <c r="C48" s="32"/>
      <c r="D48" s="32"/>
      <c r="E48" s="32"/>
      <c r="F48" s="32"/>
      <c r="G48" s="32"/>
    </row>
    <row r="49" spans="1:7" ht="14.25">
      <c r="A49" s="32"/>
      <c r="B49" s="32"/>
      <c r="C49" s="32"/>
      <c r="D49" s="32"/>
      <c r="E49" s="32"/>
      <c r="F49" s="32"/>
      <c r="G49" s="32"/>
    </row>
    <row r="50" spans="1:7" ht="14.25">
      <c r="A50" s="34" t="s">
        <v>58</v>
      </c>
      <c r="B50" s="32"/>
      <c r="C50" s="32"/>
      <c r="D50" s="32"/>
      <c r="E50" s="32"/>
      <c r="F50" s="32"/>
      <c r="G50" s="32"/>
    </row>
    <row r="51" spans="1:7" ht="14.25">
      <c r="A51" s="34" t="s">
        <v>59</v>
      </c>
      <c r="B51" s="32"/>
      <c r="C51" s="32"/>
      <c r="D51" s="32"/>
      <c r="E51" s="32"/>
      <c r="F51" s="32"/>
      <c r="G51" s="32"/>
    </row>
    <row r="52" spans="1:7" ht="14.25">
      <c r="A52" s="34" t="s">
        <v>60</v>
      </c>
      <c r="B52" s="32"/>
      <c r="C52" s="32"/>
      <c r="D52" s="32"/>
      <c r="E52" s="32"/>
      <c r="F52" s="32"/>
      <c r="G52" s="32"/>
    </row>
    <row r="53" spans="1:7" ht="14.25">
      <c r="A53" s="34" t="s">
        <v>61</v>
      </c>
      <c r="B53" s="32"/>
      <c r="C53" s="32"/>
      <c r="D53" s="32"/>
      <c r="E53" s="32"/>
      <c r="F53" s="32"/>
      <c r="G53" s="32"/>
    </row>
    <row r="54" spans="1:7" ht="14.25">
      <c r="A54" s="34" t="s">
        <v>62</v>
      </c>
      <c r="B54" s="32"/>
      <c r="C54" s="32"/>
      <c r="D54" s="32"/>
      <c r="E54" s="32"/>
      <c r="F54" s="32"/>
      <c r="G54" s="32"/>
    </row>
    <row r="55" spans="1:7" ht="14.25">
      <c r="A55" s="34" t="s">
        <v>63</v>
      </c>
      <c r="F55" s="32"/>
      <c r="G55" s="32"/>
    </row>
    <row r="56" ht="14.25">
      <c r="G56" s="32"/>
    </row>
    <row r="57" spans="1:7" ht="14.25">
      <c r="A57" s="32"/>
      <c r="B57" s="36" t="s">
        <v>64</v>
      </c>
      <c r="C57" s="37"/>
      <c r="D57" s="37"/>
      <c r="E57" s="37"/>
      <c r="F57" s="37"/>
      <c r="G57" s="38"/>
    </row>
    <row r="58" spans="1:7" ht="14.25">
      <c r="A58" s="32"/>
      <c r="B58" s="39" t="s">
        <v>65</v>
      </c>
      <c r="G58" s="40"/>
    </row>
    <row r="59" spans="1:7" ht="14.25">
      <c r="A59" s="32"/>
      <c r="B59" s="41" t="s">
        <v>66</v>
      </c>
      <c r="C59" s="42"/>
      <c r="D59" s="42"/>
      <c r="E59" s="42"/>
      <c r="F59" s="42"/>
      <c r="G59" s="43"/>
    </row>
    <row r="60" s="2" customFormat="1" ht="14.25"/>
    <row r="61" spans="1:7" ht="14.25">
      <c r="A61" s="34" t="s">
        <v>67</v>
      </c>
      <c r="B61" s="32"/>
      <c r="C61" s="32"/>
      <c r="D61" s="32"/>
      <c r="E61" s="32"/>
      <c r="F61" s="32"/>
      <c r="G61" s="32"/>
    </row>
    <row r="62" spans="1:7" ht="14.25">
      <c r="A62" s="32" t="s">
        <v>68</v>
      </c>
      <c r="B62" s="32"/>
      <c r="C62" s="32"/>
      <c r="D62" s="32"/>
      <c r="E62" s="32"/>
      <c r="F62" s="32"/>
      <c r="G62" s="32"/>
    </row>
    <row r="63" spans="1:7" ht="14.25">
      <c r="A63" s="32"/>
      <c r="B63" s="32"/>
      <c r="C63" s="32"/>
      <c r="D63" s="32"/>
      <c r="E63" s="32"/>
      <c r="F63" s="32"/>
      <c r="G63" s="32"/>
    </row>
    <row r="64" spans="1:7" ht="14.25">
      <c r="A64" s="32"/>
      <c r="B64" s="32"/>
      <c r="C64" s="32"/>
      <c r="D64" s="32"/>
      <c r="E64" s="32"/>
      <c r="F64" s="32"/>
      <c r="G64" s="32"/>
    </row>
    <row r="65" spans="1:7" ht="14.25">
      <c r="A65" s="32"/>
      <c r="B65" s="32"/>
      <c r="C65" s="32"/>
      <c r="D65" s="32"/>
      <c r="E65" s="32"/>
      <c r="F65" s="32"/>
      <c r="G65" s="32"/>
    </row>
    <row r="66" spans="1:7" ht="14.25">
      <c r="A66" s="34"/>
      <c r="B66" s="32"/>
      <c r="C66" s="32"/>
      <c r="D66" s="32"/>
      <c r="E66" s="32"/>
      <c r="F66" s="32"/>
      <c r="G66" s="32"/>
    </row>
  </sheetData>
  <sheetProtection selectLockedCells="1" selectUnlockedCells="1"/>
  <mergeCells count="1">
    <mergeCell ref="A1:F1"/>
  </mergeCells>
  <printOptions/>
  <pageMargins left="0.7875" right="0.7875" top="1.0527777777777778" bottom="1.0527777777777778" header="0.7875" footer="0.7875"/>
  <pageSetup firstPageNumber="1" useFirstPageNumber="1" horizontalDpi="300" verticalDpi="300" orientation="landscape" paperSize="9"/>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IU48"/>
  <sheetViews>
    <sheetView tabSelected="1" zoomScale="150" zoomScaleNormal="150" workbookViewId="0" topLeftCell="A1">
      <selection activeCell="J7" sqref="J7"/>
    </sheetView>
  </sheetViews>
  <sheetFormatPr defaultColWidth="9.140625" defaultRowHeight="12.75"/>
  <cols>
    <col min="1" max="1" width="11.57421875" style="1" customWidth="1"/>
    <col min="2" max="5" width="11.00390625" style="1" customWidth="1"/>
    <col min="6" max="6" width="13.140625" style="1" customWidth="1"/>
    <col min="7" max="8" width="11.00390625" style="1" customWidth="1"/>
    <col min="9" max="255" width="11.57421875" style="1" customWidth="1"/>
    <col min="256" max="16384" width="11.57421875" style="0" customWidth="1"/>
  </cols>
  <sheetData>
    <row r="1" spans="1:9" ht="16.5">
      <c r="A1" s="3" t="s">
        <v>69</v>
      </c>
      <c r="B1" s="3"/>
      <c r="C1" s="3"/>
      <c r="D1" s="3"/>
      <c r="E1" s="3"/>
      <c r="F1" s="3"/>
      <c r="G1" s="3"/>
      <c r="H1" s="3"/>
      <c r="I1" s="4"/>
    </row>
    <row r="2" spans="1:9" ht="16.5">
      <c r="A2" s="44" t="s">
        <v>70</v>
      </c>
      <c r="B2" s="45">
        <v>2021</v>
      </c>
      <c r="C2" s="45"/>
      <c r="D2" s="45"/>
      <c r="E2" s="46">
        <v>2020</v>
      </c>
      <c r="F2" s="44" t="s">
        <v>71</v>
      </c>
      <c r="G2" s="47">
        <v>2021</v>
      </c>
      <c r="H2" s="47">
        <v>2020</v>
      </c>
      <c r="I2" s="48"/>
    </row>
    <row r="3" spans="1:9" ht="27.75">
      <c r="A3" s="49"/>
      <c r="B3" s="50" t="s">
        <v>72</v>
      </c>
      <c r="C3" s="50" t="s">
        <v>73</v>
      </c>
      <c r="D3" s="51" t="s">
        <v>74</v>
      </c>
      <c r="E3" s="52"/>
      <c r="F3" s="49"/>
      <c r="G3" s="53"/>
      <c r="H3" s="53"/>
      <c r="I3" s="48"/>
    </row>
    <row r="4" spans="1:9" ht="27.75">
      <c r="A4" s="49" t="s">
        <v>75</v>
      </c>
      <c r="B4" s="54">
        <v>15065.29</v>
      </c>
      <c r="C4" s="54">
        <v>10611.27</v>
      </c>
      <c r="D4" s="55">
        <f aca="true" t="shared" si="0" ref="D4:D5">B4-C4</f>
        <v>4454.02</v>
      </c>
      <c r="E4" s="56">
        <v>5428.68</v>
      </c>
      <c r="F4" s="57" t="s">
        <v>76</v>
      </c>
      <c r="G4" s="58">
        <v>48153.86</v>
      </c>
      <c r="H4" s="58">
        <v>42376.3</v>
      </c>
      <c r="I4" s="48"/>
    </row>
    <row r="5" spans="1:9" ht="27.75">
      <c r="A5" s="59" t="s">
        <v>77</v>
      </c>
      <c r="B5" s="54">
        <v>6805.86</v>
      </c>
      <c r="C5" s="54">
        <v>6805.86</v>
      </c>
      <c r="D5" s="60">
        <f t="shared" si="0"/>
        <v>0</v>
      </c>
      <c r="E5" s="61">
        <v>0</v>
      </c>
      <c r="F5" s="57" t="s">
        <v>78</v>
      </c>
      <c r="G5" s="62">
        <v>-7590.65</v>
      </c>
      <c r="H5" s="62">
        <v>5777.56</v>
      </c>
      <c r="I5" s="63"/>
    </row>
    <row r="6" spans="1:9" ht="27.75">
      <c r="A6" s="49" t="s">
        <v>79</v>
      </c>
      <c r="B6" s="54">
        <v>90</v>
      </c>
      <c r="C6" s="54"/>
      <c r="D6" s="55">
        <v>90</v>
      </c>
      <c r="E6" s="56">
        <v>90</v>
      </c>
      <c r="F6" s="57" t="s">
        <v>80</v>
      </c>
      <c r="G6" s="58">
        <v>20265</v>
      </c>
      <c r="H6" s="58">
        <v>20627</v>
      </c>
      <c r="I6" s="63"/>
    </row>
    <row r="7" spans="1:9" ht="40.5">
      <c r="A7" s="49" t="s">
        <v>81</v>
      </c>
      <c r="B7" s="54">
        <v>2000</v>
      </c>
      <c r="C7" s="54"/>
      <c r="D7" s="55">
        <v>2000</v>
      </c>
      <c r="E7" s="56"/>
      <c r="F7" s="49"/>
      <c r="G7" s="53"/>
      <c r="H7" s="53"/>
      <c r="I7" s="63"/>
    </row>
    <row r="8" spans="1:9" ht="27.75">
      <c r="A8" s="49" t="s">
        <v>82</v>
      </c>
      <c r="B8" s="54">
        <f>+'[1]Stoko'!Y10254*'[1]Stoko'!Y10254</f>
        <v>0</v>
      </c>
      <c r="C8" s="54">
        <f>SUM(C4:C6)</f>
        <v>17417.13</v>
      </c>
      <c r="D8" s="55">
        <f>SUM(D4:D7)</f>
        <v>6544.02</v>
      </c>
      <c r="E8" s="56">
        <v>5518.68</v>
      </c>
      <c r="F8" s="57" t="s">
        <v>83</v>
      </c>
      <c r="G8" s="58">
        <v>5951.26</v>
      </c>
      <c r="H8" s="58">
        <v>5706.48</v>
      </c>
      <c r="I8" s="4"/>
    </row>
    <row r="9" spans="1:9" ht="40.5">
      <c r="A9" s="57" t="s">
        <v>84</v>
      </c>
      <c r="B9" s="64">
        <v>6393.96</v>
      </c>
      <c r="C9" s="65"/>
      <c r="D9" s="66">
        <f>B9</f>
        <v>6393.96</v>
      </c>
      <c r="E9" s="67">
        <v>12203.92</v>
      </c>
      <c r="F9" s="68" t="s">
        <v>85</v>
      </c>
      <c r="G9" s="58">
        <v>18822.33</v>
      </c>
      <c r="H9" s="58">
        <v>18802.33</v>
      </c>
      <c r="I9" s="4"/>
    </row>
    <row r="10" spans="1:9" ht="40.5">
      <c r="A10" s="57" t="s">
        <v>86</v>
      </c>
      <c r="B10" s="64">
        <v>444.78</v>
      </c>
      <c r="C10" s="65"/>
      <c r="D10" s="69">
        <v>444.78</v>
      </c>
      <c r="E10" s="67">
        <v>1536.28</v>
      </c>
      <c r="F10" s="49" t="s">
        <v>87</v>
      </c>
      <c r="G10" s="53">
        <v>734</v>
      </c>
      <c r="H10" s="53">
        <v>470</v>
      </c>
      <c r="I10" s="4"/>
    </row>
    <row r="11" spans="1:9" ht="27.75">
      <c r="A11" s="49" t="s">
        <v>88</v>
      </c>
      <c r="B11" s="54">
        <v>2625</v>
      </c>
      <c r="C11" s="70"/>
      <c r="D11" s="71">
        <v>2625</v>
      </c>
      <c r="E11" s="56"/>
      <c r="F11" s="49"/>
      <c r="G11" s="53"/>
      <c r="H11" s="53"/>
      <c r="I11" s="4"/>
    </row>
    <row r="12" spans="1:9" ht="27.75">
      <c r="A12" s="49" t="s">
        <v>89</v>
      </c>
      <c r="B12" s="54"/>
      <c r="C12" s="72"/>
      <c r="D12" s="55">
        <v>591.5</v>
      </c>
      <c r="E12" s="56"/>
      <c r="F12" s="49" t="s">
        <v>90</v>
      </c>
      <c r="G12" s="53">
        <v>10459.7</v>
      </c>
      <c r="H12" s="53">
        <v>10459.7</v>
      </c>
      <c r="I12" s="4"/>
    </row>
    <row r="13" spans="1:9" ht="27.75">
      <c r="A13" s="49" t="s">
        <v>91</v>
      </c>
      <c r="B13" s="54"/>
      <c r="C13" s="70"/>
      <c r="D13" s="73">
        <v>9665.52</v>
      </c>
      <c r="E13" s="56">
        <v>3455.77</v>
      </c>
      <c r="F13" s="49" t="s">
        <v>92</v>
      </c>
      <c r="G13" s="53">
        <v>2000</v>
      </c>
      <c r="H13" s="53">
        <v>2000</v>
      </c>
      <c r="I13" s="4"/>
    </row>
    <row r="14" spans="1:8" ht="40.5">
      <c r="A14" s="49" t="s">
        <v>93</v>
      </c>
      <c r="B14" s="54"/>
      <c r="C14" s="54"/>
      <c r="D14" s="73">
        <v>0</v>
      </c>
      <c r="E14" s="56">
        <v>26716.52</v>
      </c>
      <c r="F14" s="49" t="s">
        <v>94</v>
      </c>
      <c r="G14" s="53">
        <v>53294.01</v>
      </c>
      <c r="H14" s="53">
        <v>52858.22</v>
      </c>
    </row>
    <row r="15" spans="1:8" ht="27.75">
      <c r="A15" s="49" t="s">
        <v>95</v>
      </c>
      <c r="B15" s="54"/>
      <c r="C15" s="70"/>
      <c r="D15" s="73">
        <v>139984.36</v>
      </c>
      <c r="E15" s="61">
        <v>113620.89</v>
      </c>
      <c r="F15" s="74" t="s">
        <v>96</v>
      </c>
      <c r="G15" s="62">
        <f>SUM(G8:G14)</f>
        <v>91261.3</v>
      </c>
      <c r="H15" s="62">
        <f>SUM(H8:H14)</f>
        <v>90296.73</v>
      </c>
    </row>
    <row r="16" spans="1:9" ht="16.5">
      <c r="A16" s="49" t="s">
        <v>97</v>
      </c>
      <c r="B16" s="54"/>
      <c r="C16" s="70"/>
      <c r="D16" s="73">
        <v>1349.1</v>
      </c>
      <c r="E16" s="56">
        <v>606.26</v>
      </c>
      <c r="G16" s="75"/>
      <c r="H16" s="76">
        <v>0</v>
      </c>
      <c r="I16" s="4"/>
    </row>
    <row r="17" spans="1:9" ht="40.5">
      <c r="A17" s="49" t="s">
        <v>98</v>
      </c>
      <c r="B17" s="54"/>
      <c r="C17" s="70"/>
      <c r="D17" s="73">
        <v>67</v>
      </c>
      <c r="E17" s="56">
        <v>0</v>
      </c>
      <c r="F17" s="49" t="s">
        <v>99</v>
      </c>
      <c r="G17" s="53">
        <v>5275.73</v>
      </c>
      <c r="H17" s="53">
        <v>4580.73</v>
      </c>
      <c r="I17" s="4"/>
    </row>
    <row r="18" spans="1:9" ht="40.5">
      <c r="A18" s="49" t="s">
        <v>100</v>
      </c>
      <c r="B18" s="54"/>
      <c r="C18" s="54"/>
      <c r="D18" s="73">
        <f>SUM(D13:D17)</f>
        <v>151065.98</v>
      </c>
      <c r="E18" s="56">
        <v>144399.44</v>
      </c>
      <c r="F18" s="49" t="s">
        <v>101</v>
      </c>
      <c r="G18" s="53">
        <v>10300</v>
      </c>
      <c r="H18" s="53">
        <v>0</v>
      </c>
      <c r="I18" s="4"/>
    </row>
    <row r="19" spans="1:9" ht="16.5">
      <c r="A19" s="77" t="s">
        <v>32</v>
      </c>
      <c r="B19" s="78"/>
      <c r="C19" s="79"/>
      <c r="D19" s="79">
        <f>D18+SUM(D8:D12)</f>
        <v>167665.24</v>
      </c>
      <c r="E19" s="80">
        <f>E18+SUM(E8:E12)</f>
        <v>163658.32</v>
      </c>
      <c r="F19" s="81" t="s">
        <v>32</v>
      </c>
      <c r="G19" s="82">
        <f>G4+G5+G6+G15+G17+G18</f>
        <v>167665.24</v>
      </c>
      <c r="H19" s="82">
        <f>H4+H5+H6+H15+H17+H18</f>
        <v>163658.32</v>
      </c>
      <c r="I19" s="4"/>
    </row>
    <row r="20" spans="1:9" ht="16.5">
      <c r="A20" s="4"/>
      <c r="B20" s="4"/>
      <c r="C20" s="4"/>
      <c r="D20" s="4"/>
      <c r="E20" s="4"/>
      <c r="H20" s="83"/>
      <c r="I20" s="4"/>
    </row>
    <row r="21" spans="1:9" ht="16.5">
      <c r="A21" s="34"/>
      <c r="B21" s="84"/>
      <c r="C21" s="32"/>
      <c r="D21" s="32"/>
      <c r="E21" s="32"/>
      <c r="F21" s="85"/>
      <c r="G21" s="86"/>
      <c r="H21" s="32"/>
      <c r="I21" s="4"/>
    </row>
    <row r="22" spans="1:8" ht="14.25">
      <c r="A22" s="34" t="s">
        <v>102</v>
      </c>
      <c r="B22" s="34"/>
      <c r="C22" s="32"/>
      <c r="D22" s="32"/>
      <c r="E22" s="32"/>
      <c r="F22" s="85"/>
      <c r="G22" s="87"/>
      <c r="H22" s="34"/>
    </row>
    <row r="23" spans="1:8" ht="14.25">
      <c r="A23" s="34" t="s">
        <v>103</v>
      </c>
      <c r="B23" s="32"/>
      <c r="C23" s="32"/>
      <c r="D23" s="32"/>
      <c r="E23" s="32"/>
      <c r="F23" s="85"/>
      <c r="G23" s="87"/>
      <c r="H23" s="34"/>
    </row>
    <row r="24" spans="1:9" ht="16.5">
      <c r="A24" s="34" t="s">
        <v>104</v>
      </c>
      <c r="B24" s="32"/>
      <c r="C24" s="32"/>
      <c r="D24" s="32"/>
      <c r="E24" s="32"/>
      <c r="F24" s="85"/>
      <c r="G24" s="87"/>
      <c r="H24" s="88"/>
      <c r="I24" s="48"/>
    </row>
    <row r="25" spans="1:255" ht="14.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9" ht="16.5">
      <c r="A26" s="34" t="s">
        <v>105</v>
      </c>
      <c r="B26" s="32"/>
      <c r="C26" s="32"/>
      <c r="D26" s="32"/>
      <c r="E26" s="32"/>
      <c r="F26" s="89"/>
      <c r="G26" s="87"/>
      <c r="H26" s="32"/>
      <c r="I26" s="4"/>
    </row>
    <row r="27" spans="1:9" ht="16.5">
      <c r="A27" s="34" t="s">
        <v>106</v>
      </c>
      <c r="B27" s="90"/>
      <c r="C27" s="32"/>
      <c r="D27" s="32"/>
      <c r="E27" s="32"/>
      <c r="H27" s="32"/>
      <c r="I27" s="4"/>
    </row>
    <row r="28" spans="1:9" ht="16.5">
      <c r="A28" s="34" t="s">
        <v>107</v>
      </c>
      <c r="B28" s="34"/>
      <c r="C28" s="34"/>
      <c r="D28" s="32"/>
      <c r="E28" s="35"/>
      <c r="F28" s="91"/>
      <c r="G28" s="87"/>
      <c r="H28" s="32"/>
      <c r="I28" s="4"/>
    </row>
    <row r="29" spans="1:9" ht="16.5">
      <c r="A29" s="34" t="s">
        <v>108</v>
      </c>
      <c r="B29" s="32"/>
      <c r="C29" s="32"/>
      <c r="D29" s="32"/>
      <c r="E29" s="32"/>
      <c r="F29" s="92"/>
      <c r="G29" s="34"/>
      <c r="H29" s="32"/>
      <c r="I29" s="4"/>
    </row>
    <row r="30" spans="1:9" ht="16.5">
      <c r="A30" s="34" t="s">
        <v>109</v>
      </c>
      <c r="B30" s="32"/>
      <c r="C30" s="32"/>
      <c r="D30" s="32"/>
      <c r="E30" s="32"/>
      <c r="F30" s="32"/>
      <c r="G30" s="32"/>
      <c r="H30" s="32"/>
      <c r="I30" s="4"/>
    </row>
    <row r="31" spans="1:9" ht="16.5">
      <c r="A31" s="32" t="s">
        <v>110</v>
      </c>
      <c r="B31" s="32"/>
      <c r="C31" s="32"/>
      <c r="D31" s="32"/>
      <c r="E31" s="32"/>
      <c r="F31" s="32"/>
      <c r="G31" s="32"/>
      <c r="H31" s="32"/>
      <c r="I31" s="4"/>
    </row>
    <row r="32" spans="1:9" ht="16.5">
      <c r="A32" s="34"/>
      <c r="B32" s="32"/>
      <c r="C32" s="32"/>
      <c r="D32" s="32"/>
      <c r="E32" s="32"/>
      <c r="F32" s="32"/>
      <c r="G32" s="32"/>
      <c r="H32" s="32"/>
      <c r="I32" s="4"/>
    </row>
    <row r="33" spans="1:9" ht="16.5">
      <c r="A33" s="34"/>
      <c r="B33" s="32"/>
      <c r="C33" s="32"/>
      <c r="D33" s="32"/>
      <c r="E33" s="32"/>
      <c r="F33" s="32"/>
      <c r="G33" s="32"/>
      <c r="H33" s="32"/>
      <c r="I33" s="4"/>
    </row>
    <row r="34" spans="1:9" ht="16.5">
      <c r="A34" s="34" t="s">
        <v>83</v>
      </c>
      <c r="B34" s="32"/>
      <c r="C34" s="32"/>
      <c r="D34" s="32"/>
      <c r="E34" s="32"/>
      <c r="F34" s="32"/>
      <c r="G34" s="32"/>
      <c r="H34" s="32"/>
      <c r="I34" s="4"/>
    </row>
    <row r="35" spans="1:9" ht="16.5">
      <c r="A35" s="34" t="s">
        <v>111</v>
      </c>
      <c r="B35" s="32"/>
      <c r="C35" s="32"/>
      <c r="D35" s="32"/>
      <c r="E35" s="32"/>
      <c r="F35" s="32"/>
      <c r="G35" s="32"/>
      <c r="H35" s="32"/>
      <c r="I35" s="4"/>
    </row>
    <row r="36" spans="1:9" ht="16.5">
      <c r="A36" s="34" t="s">
        <v>112</v>
      </c>
      <c r="B36" s="32"/>
      <c r="C36" s="32"/>
      <c r="D36" s="32"/>
      <c r="E36" s="32"/>
      <c r="F36" s="32"/>
      <c r="G36" s="32"/>
      <c r="H36" s="32"/>
      <c r="I36" s="4"/>
    </row>
    <row r="37" spans="1:9" ht="16.5">
      <c r="A37" s="32" t="s">
        <v>113</v>
      </c>
      <c r="B37" s="34"/>
      <c r="C37" s="32"/>
      <c r="D37" s="32"/>
      <c r="E37" s="32"/>
      <c r="F37" s="32"/>
      <c r="G37" s="32"/>
      <c r="H37" s="32"/>
      <c r="I37" s="4"/>
    </row>
    <row r="38" spans="7:9" ht="16.5">
      <c r="G38" s="32"/>
      <c r="H38" s="32"/>
      <c r="I38" s="4"/>
    </row>
    <row r="39" spans="1:9" ht="16.5">
      <c r="A39" s="34" t="s">
        <v>114</v>
      </c>
      <c r="B39" s="32"/>
      <c r="C39" s="32"/>
      <c r="D39" s="32"/>
      <c r="E39" s="32"/>
      <c r="F39" s="32"/>
      <c r="G39" s="32"/>
      <c r="H39" s="32"/>
      <c r="I39" s="4"/>
    </row>
    <row r="40" spans="1:9" ht="16.5">
      <c r="A40" s="34" t="s">
        <v>115</v>
      </c>
      <c r="B40" s="32"/>
      <c r="C40" s="32"/>
      <c r="D40" s="32"/>
      <c r="E40" s="32"/>
      <c r="F40" s="34"/>
      <c r="G40" s="32"/>
      <c r="H40" s="32"/>
      <c r="I40" s="4"/>
    </row>
    <row r="41" spans="1:9" ht="16.5">
      <c r="A41" s="34" t="s">
        <v>116</v>
      </c>
      <c r="B41" s="32"/>
      <c r="C41" s="32"/>
      <c r="D41" s="32"/>
      <c r="E41" s="32"/>
      <c r="F41" s="32"/>
      <c r="G41" s="32"/>
      <c r="H41" s="32"/>
      <c r="I41" s="4"/>
    </row>
    <row r="42" spans="7:9" ht="16.5">
      <c r="G42" s="32"/>
      <c r="H42" s="32"/>
      <c r="I42" s="4"/>
    </row>
    <row r="43" spans="1:9" ht="16.5">
      <c r="A43" s="34" t="s">
        <v>117</v>
      </c>
      <c r="B43" s="32"/>
      <c r="C43" s="32"/>
      <c r="D43" s="32"/>
      <c r="E43" s="32"/>
      <c r="F43" s="32"/>
      <c r="G43" s="32"/>
      <c r="H43" s="32"/>
      <c r="I43" s="4"/>
    </row>
    <row r="44" spans="1:9" ht="16.5">
      <c r="A44" s="34" t="s">
        <v>118</v>
      </c>
      <c r="B44" s="32"/>
      <c r="C44" s="32"/>
      <c r="D44" s="32"/>
      <c r="E44" s="32"/>
      <c r="F44" s="32"/>
      <c r="G44" s="32"/>
      <c r="H44" s="32"/>
      <c r="I44" s="4"/>
    </row>
    <row r="45" spans="1:9" ht="16.5">
      <c r="A45" s="32"/>
      <c r="E45" s="32"/>
      <c r="F45" s="32"/>
      <c r="G45" s="32"/>
      <c r="H45" s="32"/>
      <c r="I45" s="4"/>
    </row>
    <row r="46" spans="1:9" ht="16.5">
      <c r="A46" s="32"/>
      <c r="B46" s="34" t="s">
        <v>67</v>
      </c>
      <c r="C46" s="32"/>
      <c r="D46" s="32"/>
      <c r="E46" s="32"/>
      <c r="F46" s="32"/>
      <c r="G46" s="32"/>
      <c r="H46" s="32"/>
      <c r="I46" s="4"/>
    </row>
    <row r="47" spans="1:9" ht="16.5">
      <c r="A47" s="48"/>
      <c r="B47" s="32" t="s">
        <v>68</v>
      </c>
      <c r="C47" s="32"/>
      <c r="D47" s="32"/>
      <c r="E47" s="4"/>
      <c r="F47" s="4"/>
      <c r="G47" s="4"/>
      <c r="H47" s="4"/>
      <c r="I47" s="4"/>
    </row>
    <row r="48" spans="1:9" ht="16.5">
      <c r="A48" s="48"/>
      <c r="B48" s="4"/>
      <c r="C48" s="4"/>
      <c r="D48" s="4"/>
      <c r="E48" s="4"/>
      <c r="F48" s="4"/>
      <c r="G48" s="4"/>
      <c r="H48" s="4"/>
      <c r="I48" s="4"/>
    </row>
  </sheetData>
  <sheetProtection selectLockedCells="1" selectUnlockedCells="1"/>
  <mergeCells count="2">
    <mergeCell ref="A1:H1"/>
    <mergeCell ref="B2:D2"/>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2022-06-21T15:14:59Z</dcterms:created>
  <dcterms:modified xsi:type="dcterms:W3CDTF">2022-07-22T17:10:53Z</dcterms:modified>
  <cp:category/>
  <cp:version/>
  <cp:contentType/>
  <cp:contentStatus/>
  <cp:revision>64</cp:revision>
</cp:coreProperties>
</file>